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010_総務広報課\03 財政係\03_決算\H30\191030平成29年度財政状況資料集の作成について(2回目)\提出（結合版）\"/>
    </mc:Choice>
  </mc:AlternateContent>
  <bookViews>
    <workbookView xWindow="0" yWindow="0" windowWidth="15360" windowHeight="7635"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<sst xmlns="http://schemas.openxmlformats.org/spreadsheetml/2006/main" count="1119" uniqueCount="600">
  <si>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</si>
  <si>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</si>
  <si>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</si>
  <si>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</si>
  <si>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</si>
  <si>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</si>
  <si>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</si>
  <si>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</si>
  <si>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</si>
  <si>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</si>
  <si>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</si>
  <si>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</si>
  <si>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</si>
  <si>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</si>
  <si>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</si>
  <si>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</si>
  <si>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</si>
  <si>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</si>
  <si>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</si>
  <si>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</si>
  <si>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</si>
  <si>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</si>
  <si>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</si>
  <si>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</si>
  <si>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</si>
  <si>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</si>
  <si>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</si>
  <si>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</si>
  <si>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</si>
  <si>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</si>
  <si>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</si>
  <si>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</si>
  <si>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</si>
  <si>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</si>
  <si>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</si>
  <si>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</si>
  <si>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</si>
  <si>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</si>
  <si>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</si>
  <si>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</si>
  <si>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</si>
  <si>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</si>
  <si>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</si>
  <si>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</si>
  <si>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</si>
  <si>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</si>
  <si>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</si>
  <si>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</si>
  <si>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</si>
  <si>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</si>
  <si>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</si>
  <si>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</si>
  <si>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</si>
  <si>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</si>
  <si>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</si>
  <si>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</si>
  <si>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</si>
  <si>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</si>
  <si>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</si>
  <si>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</si>
  <si>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</si>
  <si>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</si>
  <si>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</si>
  <si>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</si>
  <si>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</si>
  <si>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</si>
  <si>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</si>
  <si>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</si>
  <si>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</si>
  <si>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</si>
  <si>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</si>
  <si>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</si>
  <si>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</si>
  <si>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</si>
  <si>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</si>
  <si>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</si>
  <si>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</si>
  <si>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</si>
  <si>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</si>
  <si>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</si>
  <si>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</si>
  <si>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</si>
  <si>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</si>
  <si>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</si>
  <si>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</si>
  <si>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</si>
  <si>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</si>
  <si>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</si>
  <si>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</si>
  <si>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</si>
  <si>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</si>
  <si>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</si>
  <si>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</si>
  <si>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</si>
  <si>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</si>
  <si>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</si>
  <si>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</si>
  <si>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</si>
  <si>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</si>
  <si>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</si>
  <si>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</si>
  <si>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</si>
  <si>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</si>
  <si>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</si>
  <si>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</si>
  <si>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</si>
  <si>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</si>
  <si>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</si>
  <si>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</si>
  <si>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</si>
  <si>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</si>
  <si>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</si>
  <si>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</si>
  <si>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</si>
  <si>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</si>
  <si>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</si>
  <si>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</si>
  <si>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</si>
  <si>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</si>
  <si>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</si>
  <si>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</si>
  <si>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</si>
  <si>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</si>
  <si>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</si>
  <si>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</si>
  <si>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</si>
  <si>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</si>
  <si>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</si>
  <si>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</si>
  <si>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</si>
  <si>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</si>
  <si>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</si>
  <si>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</si>
  <si>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</si>
  <si>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</si>
  <si>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</si>
  <si>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</si>
  <si>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</si>
  <si>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</si>
  <si>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</si>
  <si>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</si>
  <si>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</si>
  <si>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</si>
  <si>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</si>
  <si>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</si>
  <si>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</si>
  <si>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</si>
  <si>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</si>
  <si>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</si>
  <si>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</si>
  <si>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</si>
  <si>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</si>
  <si>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</si>
  <si>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</si>
  <si>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</si>
  <si>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</si>
  <si>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</si>
  <si>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</si>
  <si>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</si>
  <si>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</si>
  <si>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</si>
  <si>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</si>
  <si>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</si>
  <si>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</si>
  <si>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</si>
  <si>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</si>
  <si>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</si>
  <si>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</si>
  <si>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</si>
  <si>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</si>
  <si>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</si>
  <si>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</si>
  <si>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</si>
  <si>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</si>
  <si>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</si>
  <si>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</si>
  <si>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</si>
  <si>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</si>
  <si>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</si>
  <si>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</si>
  <si>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</si>
  <si>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</si>
  <si>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</si>
  <si>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</si>
  <si>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</si>
  <si>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</si>
  <si>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</si>
  <si>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</si>
  <si>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</si>
  <si>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</si>
  <si>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</si>
  <si>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</si>
  <si>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</si>
  <si>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</si>
  <si>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</si>
  <si>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</si>
  <si>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</si>
  <si>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</si>
  <si>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</si>
  <si>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</si>
  <si>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</si>
  <si>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</si>
  <si>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</si>
  <si>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</si>
  <si>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</si>
  <si>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</si>
  <si>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</si>
  <si>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</si>
  <si>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</si>
  <si>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和歌山県湯浅町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</si>
  <si>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</si>
  <si>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</si>
  <si>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</si>
  <si>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</si>
  <si>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</si>
  <si>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</si>
  <si>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</si>
  <si>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</si>
  <si>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</si>
  <si>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</si>
  <si>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</si>
  <si>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</si>
  <si>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</si>
  <si>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</si>
  <si>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</si>
  <si>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</si>
  <si>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</si>
  <si>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</si>
  <si>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</si>
  <si>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</si>
  <si>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</si>
  <si>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</si>
  <si>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</si>
  <si>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</si>
  <si>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</si>
  <si>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</si>
  <si>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</si>
  <si>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</si>
  <si>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</si>
  <si>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</si>
  <si>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</si>
  <si>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</si>
  <si>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</si>
  <si>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</si>
  <si>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</si>
  <si>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</si>
  <si>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</si>
  <si>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</si>
  <si>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</si>
  <si>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</si>
  <si>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</si>
  <si>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</si>
  <si>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</si>
  <si>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</si>
  <si>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</si>
  <si>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</si>
  <si>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</si>
  <si>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</si>
  <si>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</si>
  <si>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</si>
  <si>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</si>
  <si>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</si>
  <si>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</si>
  <si>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</si>
  <si>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</si>
  <si>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</si>
  <si>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</si>
  <si>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</si>
  <si>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</si>
  <si>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</si>
  <si>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</si>
  <si>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</si>
  <si>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</si>
  <si>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</si>
  <si>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</si>
  <si>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</si>
  <si>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</si>
  <si>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</si>
  <si>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</si>
  <si>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</si>
  <si>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</si>
  <si>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</si>
  <si>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</si>
  <si>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</si>
  <si>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</si>
  <si>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</si>
  <si>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</si>
  <si>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</si>
  <si>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</si>
  <si>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</si>
  <si>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</si>
  <si>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</si>
  <si>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</si>
  <si>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</si>
  <si>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</si>
  <si>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</si>
  <si>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</si>
  <si>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</si>
  <si>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</si>
  <si>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</si>
  <si>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</si>
  <si>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</si>
  <si>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</si>
  <si>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</si>
  <si>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</si>
  <si>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</si>
  <si>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</si>
  <si>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</si>
  <si>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</si>
  <si>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</si>
  <si>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</si>
  <si>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</si>
  <si>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</si>
  <si>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</si>
  <si>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</si>
  <si>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</si>
  <si>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</si>
  <si>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</si>
  <si>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</si>
  <si>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</si>
  <si>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</si>
  <si>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</si>
  <si>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</si>
  <si>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</si>
  <si>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</si>
  <si>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</si>
  <si>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</si>
  <si>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</si>
  <si>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</si>
  <si>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</si>
  <si>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</si>
  <si>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</si>
  <si>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</si>
  <si>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</si>
  <si>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</si>
  <si>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</si>
  <si>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</si>
  <si>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</si>
  <si>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</si>
  <si>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</si>
  <si>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</si>
  <si>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</si>
  <si>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</si>
  <si>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</si>
  <si>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</si>
  <si>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</si>
  <si>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</si>
  <si>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</si>
  <si>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</si>
  <si>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</si>
  <si>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</si>
  <si>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</si>
  <si>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</si>
  <si>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</si>
  <si>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</si>
  <si>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</si>
  <si>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</si>
  <si>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</si>
  <si>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</si>
  <si>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和歌山県湯浅町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</si>
  <si>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</si>
  <si>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</si>
  <si>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</si>
  <si>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</si>
  <si>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</si>
  <si>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</si>
  <si>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</si>
  <si>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</si>
  <si>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</si>
  <si>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</si>
  <si>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</si>
  <si>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</si>
  <si>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</si>
  <si>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</si>
  <si>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</si>
  <si>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</si>
  <si>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</si>
  <si>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</si>
  <si>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</si>
  <si>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</si>
  <si>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</si>
  <si>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</si>
  <si>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</si>
  <si>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</si>
  <si>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</si>
  <si>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</si>
  <si>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</si>
  <si>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</si>
  <si>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</si>
  <si>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</si>
  <si>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</si>
  <si>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</si>
  <si>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</si>
  <si>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</si>
  <si>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</si>
  <si>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</si>
  <si>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</si>
  <si>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</si>
  <si>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</si>
  <si>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</si>
  <si>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</si>
  <si>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</si>
  <si>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</si>
  <si>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</si>
  <si>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</si>
  <si>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</si>
  <si>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</si>
  <si>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</si>
  <si>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</si>
  <si>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</si>
  <si>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</si>
  <si>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</si>
  <si>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</si>
  <si>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</si>
  <si>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</si>
  <si>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</si>
  <si>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</si>
  <si>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</si>
  <si>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</si>
  <si>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</si>
  <si>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</si>
  <si>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</si>
  <si>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</si>
  <si>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</si>
  <si>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</si>
  <si>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</si>
  <si>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</si>
  <si>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</si>
  <si>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</si>
  <si>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</si>
  <si>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</si>
  <si>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</si>
  <si>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</si>
  <si>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</si>
  <si>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</si>
  <si>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</si>
  <si>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</si>
  <si>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</si>
  <si>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</si>
  <si>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</si>
  <si>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</si>
  <si>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</si>
  <si>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</si>
  <si>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</si>
  <si>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</si>
  <si>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</si>
  <si>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</si>
  <si>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</si>
  <si>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</si>
  <si>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</si>
  <si>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</si>
  <si>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</si>
  <si>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</si>
  <si>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</si>
  <si>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</si>
  <si>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</si>
  <si>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</si>
  <si>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</si>
  <si>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</si>
  <si>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</si>
  <si>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</si>
  <si>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</si>
  <si>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</si>
  <si>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</si>
  <si>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</si>
  <si>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</si>
  <si>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</si>
  <si>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</si>
  <si>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</si>
  <si>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</si>
  <si>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</si>
  <si>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</si>
  <si>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</si>
  <si>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</si>
  <si>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</si>
  <si>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</si>
  <si>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</si>
  <si>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</si>
  <si>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</si>
  <si>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</si>
  <si>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</si>
  <si>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</si>
  <si>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</si>
  <si>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</si>
  <si>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</si>
  <si>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</si>
  <si>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</si>
  <si>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</si>
  <si>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</si>
  <si>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</si>
  <si>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</si>
  <si>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</si>
  <si>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</si>
  <si>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</si>
  <si>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</si>
  <si>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</si>
  <si>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</si>
  <si>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</si>
  <si>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</si>
  <si>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</si>
  <si>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</si>
  <si>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</si>
  <si>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</si>
  <si>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</si>
  <si>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</si>
  <si>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</si>
  <si>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</si>
  <si>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</si>
  <si>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</si>
  <si>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</si>
  <si>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</si>
  <si>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</si>
  <si>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</si>
  <si>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</si>
  <si>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</si>
  <si>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</si>
  <si>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</si>
  <si>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</si>
  <si>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</si>
  <si>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</si>
  <si>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</si>
  <si>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</si>
  <si>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</si>
  <si>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</si>
  <si>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</si>
  <si>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</si>
  <si>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</si>
  <si>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</si>
  <si>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</si>
  <si>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</si>
  <si>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</si>
  <si>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</si>
  <si>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</si>
  <si>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</si>
  <si>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</si>
  <si>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</si>
  <si>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</si>
  <si>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</si>
  <si>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</si>
  <si>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</si>
  <si>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</si>
  <si>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</si>
  <si>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</si>
  <si>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</si>
  <si>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</si>
  <si>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</si>
  <si>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</si>
  <si>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</si>
  <si>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</si>
  <si>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</si>
  <si>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</si>
  <si>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</si>
  <si>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2.11</t>
  </si>
  <si>
    <t>同和対策住宅新築資金等特別会計</t>
  </si>
  <si>
    <t>▲ 10.09</t>
  </si>
  <si>
    <t>▲ 8.78</t>
  </si>
  <si>
    <t>▲ 7.37</t>
  </si>
  <si>
    <t>▲ 5.98</t>
  </si>
  <si>
    <t>▲ 4.57</t>
  </si>
  <si>
    <t>駐車場事業特別会計</t>
  </si>
  <si>
    <t>▲ 4.81</t>
  </si>
  <si>
    <t>▲ 4.58</t>
  </si>
  <si>
    <t>▲ 4.25</t>
  </si>
  <si>
    <t>▲ 4.22</t>
  </si>
  <si>
    <t>▲ 4.21</t>
  </si>
  <si>
    <t>一般会計</t>
  </si>
  <si>
    <t>水道事業会計</t>
  </si>
  <si>
    <t>国民健康保険事業特別会計</t>
  </si>
  <si>
    <t>介護保険事業特別会計</t>
  </si>
  <si>
    <t>後期高齢者医療特別会計</t>
  </si>
  <si>
    <t>農業集落排水事業特別会計</t>
  </si>
  <si>
    <t>その他会計（赤字）</t>
  </si>
  <si>
    <t>その他会計（黒字）</t>
  </si>
  <si>
    <t>-</t>
    <phoneticPr fontId="2"/>
  </si>
  <si>
    <t>有田衛生施設事務組合</t>
    <rPh sb="0" eb="2">
      <t>アリダ</t>
    </rPh>
    <rPh sb="2" eb="4">
      <t>エイセイ</t>
    </rPh>
    <rPh sb="4" eb="6">
      <t>シセツ</t>
    </rPh>
    <rPh sb="6" eb="8">
      <t>ジム</t>
    </rPh>
    <rPh sb="8" eb="10">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</si>
  <si>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</si>
  <si>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</si>
  <si>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有田老人福祉施設事務組合</t>
    <rPh sb="0" eb="2">
      <t>アリダ</t>
    </rPh>
    <rPh sb="2" eb="4">
      <t>ロウジン</t>
    </rPh>
    <rPh sb="4" eb="6">
      <t>フクシ</t>
    </rPh>
    <rPh sb="6" eb="8">
      <t>シセツ</t>
    </rPh>
    <rPh sb="8" eb="10">
      <t>ジム</t>
    </rPh>
    <rPh sb="10" eb="12">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</si>
  <si>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</si>
  <si>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6">
      <t>チホウ</t>
    </rPh>
    <rPh sb="6" eb="7">
      <t>ゼイ</t>
    </rPh>
    <rPh sb="7" eb="9">
      <t>カイシュウ</t>
    </rPh>
    <rPh sb="9" eb="11">
      <t>キコウ</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</si>
  <si>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</si>
  <si>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後期高齢者医療広域連合</t>
    <rPh sb="0" eb="2">
      <t>コウキ</t>
    </rPh>
    <rPh sb="2" eb="5">
      <t>コウレイシャ</t>
    </rPh>
    <rPh sb="5" eb="7">
      <t>イリョウ</t>
    </rPh>
    <rPh sb="7" eb="9">
      <t>コウイキ</t>
    </rPh>
    <rPh sb="9" eb="11">
      <t>レンゴウ</t>
    </rPh>
    <phoneticPr fontId="2"/>
  </si>
  <si>
    <t>ふるさとまちづくり基金</t>
    <rPh sb="9" eb="11">
      <t>キキン</t>
    </rPh>
    <phoneticPr fontId="11"/>
  </si>
  <si>
    <t>都市計画基金</t>
    <rPh sb="0" eb="2">
      <t>トシ</t>
    </rPh>
    <rPh sb="2" eb="4">
      <t>ケイカク</t>
    </rPh>
    <rPh sb="4" eb="6">
      <t>キキン</t>
    </rPh>
    <phoneticPr fontId="11"/>
  </si>
  <si>
    <t>小学校緑地化推進事業基金</t>
    <rPh sb="0" eb="3">
      <t>ショウガッコウ</t>
    </rPh>
    <rPh sb="3" eb="6">
      <t>リョクチカ</t>
    </rPh>
    <rPh sb="6" eb="8">
      <t>スイシン</t>
    </rPh>
    <rPh sb="8" eb="10">
      <t>ジギョウ</t>
    </rPh>
    <rPh sb="10" eb="12">
      <t>キキン</t>
    </rPh>
    <phoneticPr fontId="11"/>
  </si>
  <si>
    <t>老人福祉施設基金</t>
    <rPh sb="0" eb="2">
      <t>ロウジン</t>
    </rPh>
    <rPh sb="2" eb="4">
      <t>フクシ</t>
    </rPh>
    <rPh sb="4" eb="6">
      <t>シセツ</t>
    </rPh>
    <rPh sb="6" eb="8">
      <t>キキン</t>
    </rPh>
    <phoneticPr fontId="11"/>
  </si>
  <si>
    <t>地域づくり基金</t>
    <rPh sb="0" eb="2">
      <t>チイキ</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</si>
  <si>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</si>
  <si>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</si>
  <si>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</si>
  <si>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基金残高が大幅に増加したことにより、将来負担比率も大幅に低下している。しかし、依然として類似団体内平均値と比較して高い水準であることに変わりはなく、湯浅駅周辺整備事業や栖原ポンプ改築事業、保育所建設事業等の大型事業に係る地方債の借り入れや、基金の取り崩しにより、再び将来負担比率は上昇傾向に転じることが想定される。また、有形固定資産減価償却率も類似団体内平均値を上回っており、施設の老朽化が進行していることが見て取れるため、公共施設等総合管理計画及び策定予定である個別施設計画に基づき、類似施設の統廃合等、将来負担額を勘案しながら対策を講じていく。</t>
    <rPh sb="1" eb="3">
      <t>ジュウトウ</t>
    </rPh>
    <rPh sb="3" eb="5">
      <t>カノウ</t>
    </rPh>
    <rPh sb="5" eb="7">
      <t>キキン</t>
    </rPh>
    <rPh sb="7" eb="9">
      <t>ザンダカ</t>
    </rPh>
    <rPh sb="10" eb="12">
      <t>オオハバ</t>
    </rPh>
    <rPh sb="13" eb="15">
      <t>ゾウカ</t>
    </rPh>
    <rPh sb="23" eb="25">
      <t>ショウライ</t>
    </rPh>
    <rPh sb="25" eb="27">
      <t>フタン</t>
    </rPh>
    <rPh sb="27" eb="29">
      <t>ヒリツ</t>
    </rPh>
    <rPh sb="30" eb="32">
      <t>オオハバ</t>
    </rPh>
    <rPh sb="33" eb="35">
      <t>テイカ</t>
    </rPh>
    <rPh sb="44" eb="46">
      <t>イゼン</t>
    </rPh>
    <rPh sb="49" eb="51">
      <t>ルイジ</t>
    </rPh>
    <rPh sb="51" eb="53">
      <t>ダンタイ</t>
    </rPh>
    <rPh sb="53" eb="54">
      <t>ナイ</t>
    </rPh>
    <rPh sb="54" eb="56">
      <t>ヘイキン</t>
    </rPh>
    <rPh sb="56" eb="57">
      <t>チ</t>
    </rPh>
    <rPh sb="58" eb="60">
      <t>ヒカク</t>
    </rPh>
    <rPh sb="62" eb="63">
      <t>タカ</t>
    </rPh>
    <rPh sb="64" eb="66">
      <t>スイジュン</t>
    </rPh>
    <rPh sb="72" eb="73">
      <t>カ</t>
    </rPh>
    <rPh sb="79" eb="82">
      <t>ユアサエキ</t>
    </rPh>
    <rPh sb="82" eb="84">
      <t>シュウヘン</t>
    </rPh>
    <rPh sb="84" eb="86">
      <t>セイビ</t>
    </rPh>
    <rPh sb="86" eb="88">
      <t>ジギョウ</t>
    </rPh>
    <rPh sb="89" eb="91">
      <t>スハラ</t>
    </rPh>
    <rPh sb="94" eb="96">
      <t>カイチク</t>
    </rPh>
    <rPh sb="96" eb="98">
      <t>ジギョウ</t>
    </rPh>
    <rPh sb="99" eb="101">
      <t>ホイク</t>
    </rPh>
    <rPh sb="101" eb="102">
      <t>ショ</t>
    </rPh>
    <rPh sb="102" eb="104">
      <t>ケンセツ</t>
    </rPh>
    <rPh sb="104" eb="106">
      <t>ジギョウ</t>
    </rPh>
    <rPh sb="106" eb="107">
      <t>トウ</t>
    </rPh>
    <rPh sb="108" eb="110">
      <t>オオガタ</t>
    </rPh>
    <rPh sb="110" eb="112">
      <t>ジギョウ</t>
    </rPh>
    <rPh sb="113" eb="114">
      <t>カカ</t>
    </rPh>
    <rPh sb="115" eb="117">
      <t>チホウ</t>
    </rPh>
    <rPh sb="117" eb="118">
      <t>サイ</t>
    </rPh>
    <rPh sb="119" eb="120">
      <t>カ</t>
    </rPh>
    <rPh sb="121" eb="122">
      <t>イ</t>
    </rPh>
    <rPh sb="125" eb="127">
      <t>キキン</t>
    </rPh>
    <rPh sb="128" eb="129">
      <t>ト</t>
    </rPh>
    <rPh sb="130" eb="131">
      <t>クズ</t>
    </rPh>
    <rPh sb="136" eb="137">
      <t>フタタ</t>
    </rPh>
    <rPh sb="138" eb="140">
      <t>ショウライ</t>
    </rPh>
    <rPh sb="140" eb="142">
      <t>フタン</t>
    </rPh>
    <rPh sb="142" eb="144">
      <t>ヒリツ</t>
    </rPh>
    <rPh sb="145" eb="147">
      <t>ジョウショウ</t>
    </rPh>
    <rPh sb="147" eb="149">
      <t>ケイコウ</t>
    </rPh>
    <rPh sb="150" eb="151">
      <t>テン</t>
    </rPh>
    <rPh sb="156" eb="158">
      <t>ソウテイ</t>
    </rPh>
    <rPh sb="165" eb="167">
      <t>ユウケイ</t>
    </rPh>
    <rPh sb="167" eb="169">
      <t>コテイ</t>
    </rPh>
    <rPh sb="169" eb="171">
      <t>シサン</t>
    </rPh>
    <rPh sb="171" eb="173">
      <t>ゲンカ</t>
    </rPh>
    <rPh sb="173" eb="175">
      <t>ショウキャク</t>
    </rPh>
    <rPh sb="175" eb="176">
      <t>リツ</t>
    </rPh>
    <rPh sb="177" eb="179">
      <t>ルイジ</t>
    </rPh>
    <rPh sb="179" eb="181">
      <t>ダンタイ</t>
    </rPh>
    <rPh sb="181" eb="182">
      <t>ナイ</t>
    </rPh>
    <rPh sb="182" eb="184">
      <t>ヘイキン</t>
    </rPh>
    <rPh sb="184" eb="185">
      <t>チ</t>
    </rPh>
    <rPh sb="186" eb="188">
      <t>ウワマワ</t>
    </rPh>
    <rPh sb="193" eb="195">
      <t>シセツ</t>
    </rPh>
    <rPh sb="196" eb="199">
      <t>ロウキュウカ</t>
    </rPh>
    <rPh sb="200" eb="202">
      <t>シンコウ</t>
    </rPh>
    <rPh sb="209" eb="210">
      <t>ミ</t>
    </rPh>
    <rPh sb="211" eb="212">
      <t>ト</t>
    </rPh>
    <rPh sb="217" eb="219">
      <t>コウキョウ</t>
    </rPh>
    <rPh sb="219" eb="221">
      <t>シセツ</t>
    </rPh>
    <rPh sb="221" eb="222">
      <t>トウ</t>
    </rPh>
    <rPh sb="222" eb="224">
      <t>ソウゴウ</t>
    </rPh>
    <rPh sb="224" eb="226">
      <t>カンリ</t>
    </rPh>
    <rPh sb="226" eb="228">
      <t>ケイカク</t>
    </rPh>
    <rPh sb="228" eb="229">
      <t>オヨ</t>
    </rPh>
    <rPh sb="230" eb="232">
      <t>サクテイ</t>
    </rPh>
    <rPh sb="232" eb="234">
      <t>ヨテイ</t>
    </rPh>
    <rPh sb="237" eb="239">
      <t>コベツ</t>
    </rPh>
    <rPh sb="239" eb="241">
      <t>シセツ</t>
    </rPh>
    <rPh sb="241" eb="243">
      <t>ケイカク</t>
    </rPh>
    <rPh sb="244" eb="245">
      <t>モト</t>
    </rPh>
    <rPh sb="248" eb="250">
      <t>ルイジ</t>
    </rPh>
    <rPh sb="250" eb="252">
      <t>シセツ</t>
    </rPh>
    <rPh sb="253" eb="256">
      <t>トウハイゴウ</t>
    </rPh>
    <rPh sb="256" eb="257">
      <t>トウ</t>
    </rPh>
    <rPh sb="258" eb="260">
      <t>ショウライ</t>
    </rPh>
    <rPh sb="260" eb="262">
      <t>フタン</t>
    </rPh>
    <rPh sb="262" eb="263">
      <t>ガク</t>
    </rPh>
    <rPh sb="264" eb="266">
      <t>カンアン</t>
    </rPh>
    <rPh sb="270" eb="272">
      <t>タイサク</t>
    </rPh>
    <rPh sb="273" eb="274">
      <t>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</si>
  <si>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</si>
  <si>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</si>
  <si>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</si>
  <si>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</si>
  <si>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</si>
  <si>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</si>
  <si>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１００％台で推移していた将来負担比率は充当可能基金残高の増加により４８．８％と大幅に改善し、実質公債費比率についても、一部事務組合が起こした地方債の一部償還終了により、０．５ポイント改善した。しかし、将来負担比率については、湯浅駅周辺整備事業や栖原ポンプ場改築事業、保育所建設事業等の大型事業に係る地方債の借り入れや、基金の取り崩しにより、再び上昇傾向に転じることが想定される。また実質公債費比率についても、前述の大型事業に係る地方債の元金償還に加え、平成２６年度より借り入れを行っている過疎対策事業債に係る元金償還が順次開始されるため、上昇することが考えられるため、これまで以上に公債費の適正化に取り組んでいく必要がある。</t>
    <rPh sb="1" eb="3">
      <t>キンネン</t>
    </rPh>
    <rPh sb="7" eb="8">
      <t>ダイ</t>
    </rPh>
    <rPh sb="9" eb="11">
      <t>スイイ</t>
    </rPh>
    <rPh sb="15" eb="17">
      <t>ショウライ</t>
    </rPh>
    <rPh sb="17" eb="19">
      <t>フタン</t>
    </rPh>
    <rPh sb="19" eb="21">
      <t>ヒリツ</t>
    </rPh>
    <rPh sb="22" eb="24">
      <t>ジュウトウ</t>
    </rPh>
    <rPh sb="24" eb="26">
      <t>カノウ</t>
    </rPh>
    <rPh sb="26" eb="28">
      <t>キキン</t>
    </rPh>
    <rPh sb="28" eb="30">
      <t>ザンダカ</t>
    </rPh>
    <rPh sb="31" eb="33">
      <t>ゾウカ</t>
    </rPh>
    <rPh sb="42" eb="44">
      <t>オオハバ</t>
    </rPh>
    <rPh sb="45" eb="47">
      <t>カイゼン</t>
    </rPh>
    <rPh sb="49" eb="51">
      <t>ジッシツ</t>
    </rPh>
    <rPh sb="51" eb="54">
      <t>コウサイヒ</t>
    </rPh>
    <rPh sb="54" eb="56">
      <t>ヒリツ</t>
    </rPh>
    <rPh sb="62" eb="64">
      <t>イチブ</t>
    </rPh>
    <rPh sb="64" eb="66">
      <t>ジム</t>
    </rPh>
    <rPh sb="66" eb="68">
      <t>クミアイ</t>
    </rPh>
    <rPh sb="69" eb="70">
      <t>オ</t>
    </rPh>
    <rPh sb="73" eb="75">
      <t>チホウ</t>
    </rPh>
    <rPh sb="75" eb="76">
      <t>サイ</t>
    </rPh>
    <rPh sb="77" eb="79">
      <t>イチブ</t>
    </rPh>
    <rPh sb="79" eb="81">
      <t>ショウカン</t>
    </rPh>
    <rPh sb="81" eb="83">
      <t>シュウリョウ</t>
    </rPh>
    <rPh sb="94" eb="96">
      <t>カイゼン</t>
    </rPh>
    <rPh sb="103" eb="105">
      <t>ショウライ</t>
    </rPh>
    <rPh sb="105" eb="107">
      <t>フタン</t>
    </rPh>
    <rPh sb="107" eb="109">
      <t>ヒリツ</t>
    </rPh>
    <rPh sb="115" eb="117">
      <t>ユアサ</t>
    </rPh>
    <rPh sb="117" eb="118">
      <t>エキ</t>
    </rPh>
    <rPh sb="118" eb="120">
      <t>シュウヘン</t>
    </rPh>
    <rPh sb="120" eb="122">
      <t>セイビ</t>
    </rPh>
    <rPh sb="122" eb="124">
      <t>ジギョウ</t>
    </rPh>
    <rPh sb="125" eb="127">
      <t>スハラ</t>
    </rPh>
    <rPh sb="130" eb="131">
      <t>ジョウ</t>
    </rPh>
    <rPh sb="131" eb="133">
      <t>カイチク</t>
    </rPh>
    <rPh sb="133" eb="135">
      <t>ジギョウ</t>
    </rPh>
    <rPh sb="136" eb="138">
      <t>ホイク</t>
    </rPh>
    <rPh sb="138" eb="139">
      <t>ショ</t>
    </rPh>
    <rPh sb="139" eb="141">
      <t>ケンセツ</t>
    </rPh>
    <rPh sb="141" eb="143">
      <t>ジギョウ</t>
    </rPh>
    <rPh sb="143" eb="144">
      <t>トウ</t>
    </rPh>
    <rPh sb="145" eb="147">
      <t>オオガタ</t>
    </rPh>
    <rPh sb="147" eb="149">
      <t>ジギョウ</t>
    </rPh>
    <rPh sb="150" eb="151">
      <t>カカ</t>
    </rPh>
    <rPh sb="152" eb="154">
      <t>チホウ</t>
    </rPh>
    <rPh sb="154" eb="155">
      <t>サイ</t>
    </rPh>
    <rPh sb="156" eb="157">
      <t>カ</t>
    </rPh>
    <rPh sb="158" eb="159">
      <t>イ</t>
    </rPh>
    <rPh sb="162" eb="164">
      <t>キキン</t>
    </rPh>
    <rPh sb="165" eb="166">
      <t>ト</t>
    </rPh>
    <rPh sb="167" eb="168">
      <t>クズ</t>
    </rPh>
    <rPh sb="173" eb="174">
      <t>フタタ</t>
    </rPh>
    <rPh sb="175" eb="177">
      <t>ジョウショウ</t>
    </rPh>
    <rPh sb="177" eb="179">
      <t>ケイコウ</t>
    </rPh>
    <rPh sb="180" eb="181">
      <t>テン</t>
    </rPh>
    <rPh sb="186" eb="188">
      <t>ソウテイ</t>
    </rPh>
    <rPh sb="194" eb="196">
      <t>ジッシツ</t>
    </rPh>
    <rPh sb="196" eb="199">
      <t>コウサイヒ</t>
    </rPh>
    <rPh sb="199" eb="201">
      <t>ヒリツ</t>
    </rPh>
    <rPh sb="207" eb="209">
      <t>ゼンジュツ</t>
    </rPh>
    <rPh sb="210" eb="212">
      <t>オオガタ</t>
    </rPh>
    <rPh sb="212" eb="214">
      <t>ジギョウ</t>
    </rPh>
    <rPh sb="215" eb="216">
      <t>カカ</t>
    </rPh>
    <rPh sb="217" eb="219">
      <t>チホウ</t>
    </rPh>
    <rPh sb="219" eb="220">
      <t>サイ</t>
    </rPh>
    <rPh sb="221" eb="223">
      <t>ガンキン</t>
    </rPh>
    <rPh sb="223" eb="225">
      <t>ショウカン</t>
    </rPh>
    <rPh sb="226" eb="227">
      <t>クワ</t>
    </rPh>
    <rPh sb="229" eb="231">
      <t>ヘイセイ</t>
    </rPh>
    <rPh sb="233" eb="235">
      <t>ネンド</t>
    </rPh>
    <rPh sb="237" eb="238">
      <t>カ</t>
    </rPh>
    <rPh sb="239" eb="240">
      <t>イ</t>
    </rPh>
    <rPh sb="242" eb="243">
      <t>オコナ</t>
    </rPh>
    <rPh sb="247" eb="249">
      <t>カソ</t>
    </rPh>
    <rPh sb="249" eb="251">
      <t>タイサク</t>
    </rPh>
    <rPh sb="251" eb="253">
      <t>ジギョウ</t>
    </rPh>
    <rPh sb="253" eb="254">
      <t>サイ</t>
    </rPh>
    <rPh sb="255" eb="256">
      <t>カカ</t>
    </rPh>
    <rPh sb="257" eb="259">
      <t>ガンキン</t>
    </rPh>
    <rPh sb="259" eb="261">
      <t>ショウカン</t>
    </rPh>
    <rPh sb="262" eb="264">
      <t>ジュンジ</t>
    </rPh>
    <rPh sb="264" eb="266">
      <t>カイシ</t>
    </rPh>
    <rPh sb="272" eb="274">
      <t>ジョウショウ</t>
    </rPh>
    <rPh sb="279" eb="280">
      <t>カンガ</t>
    </rPh>
    <rPh sb="291" eb="293">
      <t>イジョウ</t>
    </rPh>
    <rPh sb="294" eb="296">
      <t>コウサイ</t>
    </rPh>
    <rPh sb="296" eb="297">
      <t>ヒ</t>
    </rPh>
    <rPh sb="298" eb="301">
      <t>テキセイカ</t>
    </rPh>
    <rPh sb="302" eb="303">
      <t>ト</t>
    </rPh>
    <rPh sb="304" eb="305">
      <t>ク</t>
    </rPh>
    <rPh sb="309" eb="311">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</si>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</sst>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xmlns:c16r2="http://schemas.microsoft.com/office/drawing/2015/06/chart">
            <c:ext xmlns:c16="http://schemas.microsoft.com/office/drawing/2014/chart" uri="{C3380CC4-5D6E-409C-BE32-E72D297353CC}">
              <c16:uniqueId val="{00000000-9F6B-4BAF-A288-0520B1D515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133618</c:v>
                </c:pt>
                <c:pt idx="1">
                  <c:v>165473</c:v>
                </c:pt>
                <c:pt idx="2">
                  <c:v>22966</c:v>
                </c:pt>
                <c:pt idx="3">
                  <c:v>39674</c:v>
                </c:pt>
                <c:pt idx="4">
                  <c:v>61430</c:v>
                </c:pt>
              </c:numCache>
            </c:numRef>
          </c:val>
          <c:smooth val="0"/>
          <c:extLst xmlns:c16r2="http://schemas.microsoft.com/office/drawing/2015/06/chart">
            <c:ext xmlns:c16="http://schemas.microsoft.com/office/drawing/2014/chart" uri="{C3380CC4-5D6E-409C-BE32-E72D297353CC}">
              <c16:uniqueId val="{00000001-9F6B-4BAF-A288-0520B1D515B6}"/>
            </c:ext>
          </c:extLst>
        </c:ser>
        <c:dLbls>
          <c:showLegendKey val="0"/>
          <c:showVal val="0"/>
          <c:showCatName val="0"/>
          <c:showSerName val="0"/>
          <c:showPercent val="0"/>
          <c:showBubbleSize val="0"/>
        </c:dLbls>
        <c:marker val="1"/>
        <c:smooth val="0"/>
        <c:axId val="220284840"/>
        <c:axId val="218102616"/>
      </c:lineChart>
      <c:catAx>
        <c:axId val="22028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102616"/>
        <c:crosses val="autoZero"/>
        <c:auto val="1"/>
        <c:lblAlgn val="ctr"/>
        <c:lblOffset val="100"/>
        <c:tickLblSkip val="1"/>
        <c:tickMarkSkip val="1"/>
        <c:noMultiLvlLbl val="0"/>
      </c:catAx>
      <c:valAx>
        <c:axId val="218102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28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-1.65</c:v>
                </c:pt>
                <c:pt idx="1">
                  <c:v>0.86</c:v>
                </c:pt>
                <c:pt idx="2">
                  <c:v>3.21</c:v>
                </c:pt>
                <c:pt idx="3">
                  <c:v>5.31</c:v>
                </c:pt>
                <c:pt idx="4">
                  <c:v>8.7200000000000006</c:v>
                </c:pt>
              </c:numCache>
            </c:numRef>
          </c:val>
          <c:extLst xmlns:c16r2="http://schemas.microsoft.com/office/drawing/2015/06/chart">
            <c:ext xmlns:c16="http://schemas.microsoft.com/office/drawing/2014/chart" uri="{C3380CC4-5D6E-409C-BE32-E72D297353CC}">
              <c16:uniqueId val="{00000000-BFE8-4AB9-BC2C-7B6C761B85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2.2799999999999998</c:v>
                </c:pt>
                <c:pt idx="1">
                  <c:v>0.2</c:v>
                </c:pt>
                <c:pt idx="2">
                  <c:v>1.01</c:v>
                </c:pt>
                <c:pt idx="3">
                  <c:v>3.65</c:v>
                </c:pt>
                <c:pt idx="4">
                  <c:v>8.6999999999999993</c:v>
                </c:pt>
              </c:numCache>
            </c:numRef>
          </c:val>
          <c:extLst xmlns:c16r2="http://schemas.microsoft.com/office/drawing/2015/06/chart">
            <c:ext xmlns:c16="http://schemas.microsoft.com/office/drawing/2014/chart" uri="{C3380CC4-5D6E-409C-BE32-E72D297353CC}">
              <c16:uniqueId val="{00000001-BFE8-4AB9-BC2C-7B6C761B8564}"/>
            </c:ext>
          </c:extLst>
        </c:ser>
        <c:dLbls>
          <c:showLegendKey val="0"/>
          <c:showVal val="0"/>
          <c:showCatName val="0"/>
          <c:showSerName val="0"/>
          <c:showPercent val="0"/>
          <c:showBubbleSize val="0"/>
        </c:dLbls>
        <c:gapWidth val="250"/>
        <c:overlap val="100"/>
        <c:axId val="217661072"/>
        <c:axId val="21766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-2.11</c:v>
                </c:pt>
                <c:pt idx="1">
                  <c:v>0.42</c:v>
                </c:pt>
                <c:pt idx="2">
                  <c:v>2.39</c:v>
                </c:pt>
                <c:pt idx="3">
                  <c:v>4.67</c:v>
                </c:pt>
                <c:pt idx="4">
                  <c:v>8.25</c:v>
                </c:pt>
              </c:numCache>
            </c:numRef>
          </c:val>
          <c:smooth val="0"/>
          <c:extLst xmlns:c16r2="http://schemas.microsoft.com/office/drawing/2015/06/chart">
            <c:ext xmlns:c16="http://schemas.microsoft.com/office/drawing/2014/chart" uri="{C3380CC4-5D6E-409C-BE32-E72D297353CC}">
              <c16:uniqueId val="{00000002-BFE8-4AB9-BC2C-7B6C761B8564}"/>
            </c:ext>
          </c:extLst>
        </c:ser>
        <c:dLbls>
          <c:showLegendKey val="0"/>
          <c:showVal val="0"/>
          <c:showCatName val="0"/>
          <c:showSerName val="0"/>
          <c:showPercent val="0"/>
          <c:showBubbleSize val="0"/>
        </c:dLbls>
        <c:marker val="1"/>
        <c:smooth val="0"/>
        <c:axId val="217661072"/>
        <c:axId val="217661464"/>
      </c:lineChart>
      <c:catAx>
        <c:axId val="21766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661464"/>
        <c:crosses val="autoZero"/>
        <c:auto val="1"/>
        <c:lblAlgn val="ctr"/>
        <c:lblOffset val="100"/>
        <c:tickLblSkip val="1"/>
        <c:tickMarkSkip val="1"/>
        <c:noMultiLvlLbl val="0"/>
      </c:catAx>
      <c:valAx>
        <c:axId val="21766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6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33-4801-9EDF-9D94A5A44E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33-4801-9EDF-9D94A5A44E9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D33-4801-9EDF-9D94A5A44E9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CD33-4801-9EDF-9D94A5A44E9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0.66</c:v>
                </c:pt>
                <c:pt idx="2">
                  <c:v>#N/A</c:v>
                </c:pt>
                <c:pt idx="3">
                  <c:v>0.43</c:v>
                </c:pt>
                <c:pt idx="4">
                  <c:v>#N/A</c:v>
                </c:pt>
                <c:pt idx="5">
                  <c:v>1.58</c:v>
                </c:pt>
                <c:pt idx="6">
                  <c:v>#N/A</c:v>
                </c:pt>
                <c:pt idx="7">
                  <c:v>1.75</c:v>
                </c:pt>
                <c:pt idx="8">
                  <c:v>#N/A</c:v>
                </c:pt>
                <c:pt idx="9">
                  <c:v>1.25</c:v>
                </c:pt>
              </c:numCache>
            </c:numRef>
          </c:val>
          <c:extLst xmlns:c16r2="http://schemas.microsoft.com/office/drawing/2015/06/chart">
            <c:ext xmlns:c16="http://schemas.microsoft.com/office/drawing/2014/chart" uri="{C3380CC4-5D6E-409C-BE32-E72D297353CC}">
              <c16:uniqueId val="{00000004-CD33-4801-9EDF-9D94A5A44E9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2.08</c:v>
                </c:pt>
                <c:pt idx="2">
                  <c:v>#N/A</c:v>
                </c:pt>
                <c:pt idx="3">
                  <c:v>2.95</c:v>
                </c:pt>
                <c:pt idx="4">
                  <c:v>#N/A</c:v>
                </c:pt>
                <c:pt idx="5">
                  <c:v>2.4900000000000002</c:v>
                </c:pt>
                <c:pt idx="6">
                  <c:v>#N/A</c:v>
                </c:pt>
                <c:pt idx="7">
                  <c:v>3.17</c:v>
                </c:pt>
                <c:pt idx="8">
                  <c:v>#N/A</c:v>
                </c:pt>
                <c:pt idx="9">
                  <c:v>2.0299999999999998</c:v>
                </c:pt>
              </c:numCache>
            </c:numRef>
          </c:val>
          <c:extLst xmlns:c16r2="http://schemas.microsoft.com/office/drawing/2015/06/chart">
            <c:ext xmlns:c16="http://schemas.microsoft.com/office/drawing/2014/chart" uri="{C3380CC4-5D6E-409C-BE32-E72D297353CC}">
              <c16:uniqueId val="{00000005-CD33-4801-9EDF-9D94A5A44E9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5.37</c:v>
                </c:pt>
                <c:pt idx="2">
                  <c:v>#N/A</c:v>
                </c:pt>
                <c:pt idx="3">
                  <c:v>5.17</c:v>
                </c:pt>
                <c:pt idx="4">
                  <c:v>#N/A</c:v>
                </c:pt>
                <c:pt idx="5">
                  <c:v>4.3600000000000003</c:v>
                </c:pt>
                <c:pt idx="6">
                  <c:v>#N/A</c:v>
                </c:pt>
                <c:pt idx="7">
                  <c:v>3.15</c:v>
                </c:pt>
                <c:pt idx="8">
                  <c:v>#N/A</c:v>
                </c:pt>
                <c:pt idx="9">
                  <c:v>2.69</c:v>
                </c:pt>
              </c:numCache>
            </c:numRef>
          </c:val>
          <c:extLst xmlns:c16r2="http://schemas.microsoft.com/office/drawing/2015/06/chart">
            <c:ext xmlns:c16="http://schemas.microsoft.com/office/drawing/2014/chart" uri="{C3380CC4-5D6E-409C-BE32-E72D297353CC}">
              <c16:uniqueId val="{00000006-CD33-4801-9EDF-9D94A5A44E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8.4499999999999993</c:v>
                </c:pt>
                <c:pt idx="2">
                  <c:v>#N/A</c:v>
                </c:pt>
                <c:pt idx="3">
                  <c:v>9.6300000000000008</c:v>
                </c:pt>
                <c:pt idx="4">
                  <c:v>#N/A</c:v>
                </c:pt>
                <c:pt idx="5">
                  <c:v>10.58</c:v>
                </c:pt>
                <c:pt idx="6">
                  <c:v>#N/A</c:v>
                </c:pt>
                <c:pt idx="7">
                  <c:v>11.3</c:v>
                </c:pt>
                <c:pt idx="8">
                  <c:v>#N/A</c:v>
                </c:pt>
                <c:pt idx="9">
                  <c:v>13.29</c:v>
                </c:pt>
              </c:numCache>
            </c:numRef>
          </c:val>
          <c:extLst xmlns:c16r2="http://schemas.microsoft.com/office/drawing/2015/06/chart">
            <c:ext xmlns:c16="http://schemas.microsoft.com/office/drawing/2014/chart" uri="{C3380CC4-5D6E-409C-BE32-E72D297353CC}">
              <c16:uniqueId val="{00000007-CD33-4801-9EDF-9D94A5A44E94}"/>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4.8099999999999996</c:v>
                </c:pt>
                <c:pt idx="1">
                  <c:v>#N/A</c:v>
                </c:pt>
                <c:pt idx="2">
                  <c:v>4.58</c:v>
                </c:pt>
                <c:pt idx="3">
                  <c:v>#N/A</c:v>
                </c:pt>
                <c:pt idx="4">
                  <c:v>4.25</c:v>
                </c:pt>
                <c:pt idx="5">
                  <c:v>#N/A</c:v>
                </c:pt>
                <c:pt idx="6">
                  <c:v>4.22</c:v>
                </c:pt>
                <c:pt idx="7">
                  <c:v>#N/A</c:v>
                </c:pt>
                <c:pt idx="8">
                  <c:v>4.21</c:v>
                </c:pt>
                <c:pt idx="9">
                  <c:v>#N/A</c:v>
                </c:pt>
              </c:numCache>
            </c:numRef>
          </c:val>
          <c:extLst xmlns:c16r2="http://schemas.microsoft.com/office/drawing/2015/06/chart">
            <c:ext xmlns:c16="http://schemas.microsoft.com/office/drawing/2014/chart" uri="{C3380CC4-5D6E-409C-BE32-E72D297353CC}">
              <c16:uniqueId val="{00000008-CD33-4801-9EDF-9D94A5A44E94}"/>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10.09</c:v>
                </c:pt>
                <c:pt idx="1">
                  <c:v>#N/A</c:v>
                </c:pt>
                <c:pt idx="2">
                  <c:v>8.7799999999999994</c:v>
                </c:pt>
                <c:pt idx="3">
                  <c:v>#N/A</c:v>
                </c:pt>
                <c:pt idx="4">
                  <c:v>7.37</c:v>
                </c:pt>
                <c:pt idx="5">
                  <c:v>#N/A</c:v>
                </c:pt>
                <c:pt idx="6">
                  <c:v>5.98</c:v>
                </c:pt>
                <c:pt idx="7">
                  <c:v>#N/A</c:v>
                </c:pt>
                <c:pt idx="8">
                  <c:v>4.57</c:v>
                </c:pt>
                <c:pt idx="9">
                  <c:v>#N/A</c:v>
                </c:pt>
              </c:numCache>
            </c:numRef>
          </c:val>
          <c:extLst xmlns:c16r2="http://schemas.microsoft.com/office/drawing/2015/06/chart">
            <c:ext xmlns:c16="http://schemas.microsoft.com/office/drawing/2014/chart" uri="{C3380CC4-5D6E-409C-BE32-E72D297353CC}">
              <c16:uniqueId val="{00000009-CD33-4801-9EDF-9D94A5A44E94}"/>
            </c:ext>
          </c:extLst>
        </c:ser>
        <c:dLbls>
          <c:showLegendKey val="0"/>
          <c:showVal val="0"/>
          <c:showCatName val="0"/>
          <c:showSerName val="0"/>
          <c:showPercent val="0"/>
          <c:showBubbleSize val="0"/>
        </c:dLbls>
        <c:gapWidth val="150"/>
        <c:overlap val="100"/>
        <c:axId val="217662248"/>
        <c:axId val="217662640"/>
      </c:barChart>
      <c:catAx>
        <c:axId val="21766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662640"/>
        <c:crosses val="autoZero"/>
        <c:auto val="1"/>
        <c:lblAlgn val="ctr"/>
        <c:lblOffset val="100"/>
        <c:tickLblSkip val="1"/>
        <c:tickMarkSkip val="1"/>
        <c:noMultiLvlLbl val="0"/>
      </c:catAx>
      <c:valAx>
        <c:axId val="21766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62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461</c:v>
                </c:pt>
                <c:pt idx="5">
                  <c:v>506</c:v>
                </c:pt>
                <c:pt idx="8">
                  <c:v>501</c:v>
                </c:pt>
                <c:pt idx="11">
                  <c:v>499</c:v>
                </c:pt>
                <c:pt idx="14">
                  <c:v>473</c:v>
                </c:pt>
              </c:numCache>
            </c:numRef>
          </c:val>
          <c:extLst xmlns:c16r2="http://schemas.microsoft.com/office/drawing/2015/06/chart">
            <c:ext xmlns:c16="http://schemas.microsoft.com/office/drawing/2014/chart" uri="{C3380CC4-5D6E-409C-BE32-E72D297353CC}">
              <c16:uniqueId val="{00000000-A637-4381-AF74-0B6F8A76FE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37-4381-AF74-0B6F8A76FE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37-4381-AF74-0B6F8A76FE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236</c:v>
                </c:pt>
                <c:pt idx="3">
                  <c:v>252</c:v>
                </c:pt>
                <c:pt idx="6">
                  <c:v>259</c:v>
                </c:pt>
                <c:pt idx="9">
                  <c:v>207</c:v>
                </c:pt>
                <c:pt idx="12">
                  <c:v>124</c:v>
                </c:pt>
              </c:numCache>
            </c:numRef>
          </c:val>
          <c:extLst xmlns:c16r2="http://schemas.microsoft.com/office/drawing/2015/06/chart">
            <c:ext xmlns:c16="http://schemas.microsoft.com/office/drawing/2014/chart" uri="{C3380CC4-5D6E-409C-BE32-E72D297353CC}">
              <c16:uniqueId val="{00000003-A637-4381-AF74-0B6F8A76FE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c:v>
                </c:pt>
                <c:pt idx="3">
                  <c:v>19</c:v>
                </c:pt>
                <c:pt idx="6">
                  <c:v>19</c:v>
                </c:pt>
                <c:pt idx="9">
                  <c:v>19</c:v>
                </c:pt>
                <c:pt idx="12">
                  <c:v>23</c:v>
                </c:pt>
              </c:numCache>
            </c:numRef>
          </c:val>
          <c:extLst xmlns:c16r2="http://schemas.microsoft.com/office/drawing/2015/06/chart">
            <c:ext xmlns:c16="http://schemas.microsoft.com/office/drawing/2014/chart" uri="{C3380CC4-5D6E-409C-BE32-E72D297353CC}">
              <c16:uniqueId val="{00000004-A637-4381-AF74-0B6F8A76FE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37-4381-AF74-0B6F8A76FE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37-4381-AF74-0B6F8A76FE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505</c:v>
                </c:pt>
                <c:pt idx="3">
                  <c:v>555</c:v>
                </c:pt>
                <c:pt idx="6">
                  <c:v>551</c:v>
                </c:pt>
                <c:pt idx="9">
                  <c:v>567</c:v>
                </c:pt>
                <c:pt idx="12">
                  <c:v>610</c:v>
                </c:pt>
              </c:numCache>
            </c:numRef>
          </c:val>
          <c:extLst xmlns:c16r2="http://schemas.microsoft.com/office/drawing/2015/06/chart">
            <c:ext xmlns:c16="http://schemas.microsoft.com/office/drawing/2014/chart" uri="{C3380CC4-5D6E-409C-BE32-E72D297353CC}">
              <c16:uniqueId val="{00000007-A637-4381-AF74-0B6F8A76FEBB}"/>
            </c:ext>
          </c:extLst>
        </c:ser>
        <c:dLbls>
          <c:showLegendKey val="0"/>
          <c:showVal val="0"/>
          <c:showCatName val="0"/>
          <c:showSerName val="0"/>
          <c:showPercent val="0"/>
          <c:showBubbleSize val="0"/>
        </c:dLbls>
        <c:gapWidth val="100"/>
        <c:overlap val="100"/>
        <c:axId val="217663424"/>
        <c:axId val="21766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299</c:v>
                </c:pt>
                <c:pt idx="2">
                  <c:v>#N/A</c:v>
                </c:pt>
                <c:pt idx="3">
                  <c:v>#N/A</c:v>
                </c:pt>
                <c:pt idx="4">
                  <c:v>320</c:v>
                </c:pt>
                <c:pt idx="5">
                  <c:v>#N/A</c:v>
                </c:pt>
                <c:pt idx="6">
                  <c:v>#N/A</c:v>
                </c:pt>
                <c:pt idx="7">
                  <c:v>328</c:v>
                </c:pt>
                <c:pt idx="8">
                  <c:v>#N/A</c:v>
                </c:pt>
                <c:pt idx="9">
                  <c:v>#N/A</c:v>
                </c:pt>
                <c:pt idx="10">
                  <c:v>294</c:v>
                </c:pt>
                <c:pt idx="11">
                  <c:v>#N/A</c:v>
                </c:pt>
                <c:pt idx="12">
                  <c:v>#N/A</c:v>
                </c:pt>
                <c:pt idx="13">
                  <c:v>284</c:v>
                </c:pt>
                <c:pt idx="14">
                  <c:v>#N/A</c:v>
                </c:pt>
              </c:numCache>
            </c:numRef>
          </c:val>
          <c:smooth val="0"/>
          <c:extLst xmlns:c16r2="http://schemas.microsoft.com/office/drawing/2015/06/chart">
            <c:ext xmlns:c16="http://schemas.microsoft.com/office/drawing/2014/chart" uri="{C3380CC4-5D6E-409C-BE32-E72D297353CC}">
              <c16:uniqueId val="{00000008-A637-4381-AF74-0B6F8A76FEBB}"/>
            </c:ext>
          </c:extLst>
        </c:ser>
        <c:dLbls>
          <c:showLegendKey val="0"/>
          <c:showVal val="0"/>
          <c:showCatName val="0"/>
          <c:showSerName val="0"/>
          <c:showPercent val="0"/>
          <c:showBubbleSize val="0"/>
        </c:dLbls>
        <c:marker val="1"/>
        <c:smooth val="0"/>
        <c:axId val="217663424"/>
        <c:axId val="217663816"/>
      </c:lineChart>
      <c:catAx>
        <c:axId val="2176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663816"/>
        <c:crosses val="autoZero"/>
        <c:auto val="1"/>
        <c:lblAlgn val="ctr"/>
        <c:lblOffset val="100"/>
        <c:tickLblSkip val="1"/>
        <c:tickMarkSkip val="1"/>
        <c:noMultiLvlLbl val="0"/>
      </c:catAx>
      <c:valAx>
        <c:axId val="21766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4371</c:v>
                </c:pt>
                <c:pt idx="5">
                  <c:v>5318</c:v>
                </c:pt>
                <c:pt idx="8">
                  <c:v>5268</c:v>
                </c:pt>
                <c:pt idx="11">
                  <c:v>5241</c:v>
                </c:pt>
                <c:pt idx="14">
                  <c:v>5204</c:v>
                </c:pt>
              </c:numCache>
            </c:numRef>
          </c:val>
          <c:extLst xmlns:c16r2="http://schemas.microsoft.com/office/drawing/2015/06/chart">
            <c:ext xmlns:c16="http://schemas.microsoft.com/office/drawing/2014/chart" uri="{C3380CC4-5D6E-409C-BE32-E72D297353CC}">
              <c16:uniqueId val="{00000000-9C49-4999-B80D-8F52CA63CE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733</c:v>
                </c:pt>
                <c:pt idx="5">
                  <c:v>707</c:v>
                </c:pt>
                <c:pt idx="8">
                  <c:v>635</c:v>
                </c:pt>
                <c:pt idx="11">
                  <c:v>600</c:v>
                </c:pt>
                <c:pt idx="14">
                  <c:v>650</c:v>
                </c:pt>
              </c:numCache>
            </c:numRef>
          </c:val>
          <c:extLst xmlns:c16r2="http://schemas.microsoft.com/office/drawing/2015/06/chart">
            <c:ext xmlns:c16="http://schemas.microsoft.com/office/drawing/2014/chart" uri="{C3380CC4-5D6E-409C-BE32-E72D297353CC}">
              <c16:uniqueId val="{00000001-9C49-4999-B80D-8F52CA63CE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351</c:v>
                </c:pt>
                <c:pt idx="5">
                  <c:v>297</c:v>
                </c:pt>
                <c:pt idx="8">
                  <c:v>581</c:v>
                </c:pt>
                <c:pt idx="11">
                  <c:v>1221</c:v>
                </c:pt>
                <c:pt idx="14">
                  <c:v>3213</c:v>
                </c:pt>
              </c:numCache>
            </c:numRef>
          </c:val>
          <c:extLst xmlns:c16r2="http://schemas.microsoft.com/office/drawing/2015/06/chart">
            <c:ext xmlns:c16="http://schemas.microsoft.com/office/drawing/2014/chart" uri="{C3380CC4-5D6E-409C-BE32-E72D297353CC}">
              <c16:uniqueId val="{00000002-9C49-4999-B80D-8F52CA63CE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49-4999-B80D-8F52CA63CE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49-4999-B80D-8F52CA63CE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49-4999-B80D-8F52CA63CE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1369</c:v>
                </c:pt>
                <c:pt idx="3">
                  <c:v>1264</c:v>
                </c:pt>
                <c:pt idx="6">
                  <c:v>1227</c:v>
                </c:pt>
                <c:pt idx="9">
                  <c:v>1154</c:v>
                </c:pt>
                <c:pt idx="12">
                  <c:v>1114</c:v>
                </c:pt>
              </c:numCache>
            </c:numRef>
          </c:val>
          <c:extLst xmlns:c16r2="http://schemas.microsoft.com/office/drawing/2015/06/chart">
            <c:ext xmlns:c16="http://schemas.microsoft.com/office/drawing/2014/chart" uri="{C3380CC4-5D6E-409C-BE32-E72D297353CC}">
              <c16:uniqueId val="{00000006-9C49-4999-B80D-8F52CA63CE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1108</c:v>
                </c:pt>
                <c:pt idx="3">
                  <c:v>1233</c:v>
                </c:pt>
                <c:pt idx="6">
                  <c:v>1039</c:v>
                </c:pt>
                <c:pt idx="9">
                  <c:v>840</c:v>
                </c:pt>
                <c:pt idx="12">
                  <c:v>717</c:v>
                </c:pt>
              </c:numCache>
            </c:numRef>
          </c:val>
          <c:extLst xmlns:c16r2="http://schemas.microsoft.com/office/drawing/2015/06/chart">
            <c:ext xmlns:c16="http://schemas.microsoft.com/office/drawing/2014/chart" uri="{C3380CC4-5D6E-409C-BE32-E72D297353CC}">
              <c16:uniqueId val="{00000007-9C49-4999-B80D-8F52CA63CE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301</c:v>
                </c:pt>
                <c:pt idx="3">
                  <c:v>291</c:v>
                </c:pt>
                <c:pt idx="6">
                  <c:v>282</c:v>
                </c:pt>
                <c:pt idx="9">
                  <c:v>267</c:v>
                </c:pt>
                <c:pt idx="12">
                  <c:v>267</c:v>
                </c:pt>
              </c:numCache>
            </c:numRef>
          </c:val>
          <c:extLst xmlns:c16r2="http://schemas.microsoft.com/office/drawing/2015/06/chart">
            <c:ext xmlns:c16="http://schemas.microsoft.com/office/drawing/2014/chart" uri="{C3380CC4-5D6E-409C-BE32-E72D297353CC}">
              <c16:uniqueId val="{00000008-9C49-4999-B80D-8F52CA63CE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C49-4999-B80D-8F52CA63CE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7090</c:v>
                </c:pt>
                <c:pt idx="3">
                  <c:v>8567</c:v>
                </c:pt>
                <c:pt idx="6">
                  <c:v>8463</c:v>
                </c:pt>
                <c:pt idx="9">
                  <c:v>8399</c:v>
                </c:pt>
                <c:pt idx="12">
                  <c:v>8446</c:v>
                </c:pt>
              </c:numCache>
            </c:numRef>
          </c:val>
          <c:extLst xmlns:c16r2="http://schemas.microsoft.com/office/drawing/2015/06/chart">
            <c:ext xmlns:c16="http://schemas.microsoft.com/office/drawing/2014/chart" uri="{C3380CC4-5D6E-409C-BE32-E72D297353CC}">
              <c16:uniqueId val="{0000000A-9C49-4999-B80D-8F52CA63CE75}"/>
            </c:ext>
          </c:extLst>
        </c:ser>
        <c:dLbls>
          <c:showLegendKey val="0"/>
          <c:showVal val="0"/>
          <c:showCatName val="0"/>
          <c:showSerName val="0"/>
          <c:showPercent val="0"/>
          <c:showBubbleSize val="0"/>
        </c:dLbls>
        <c:gapWidth val="100"/>
        <c:overlap val="100"/>
        <c:axId val="289697304"/>
        <c:axId val="28969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4412</c:v>
                </c:pt>
                <c:pt idx="2">
                  <c:v>#N/A</c:v>
                </c:pt>
                <c:pt idx="3">
                  <c:v>#N/A</c:v>
                </c:pt>
                <c:pt idx="4">
                  <c:v>5034</c:v>
                </c:pt>
                <c:pt idx="5">
                  <c:v>#N/A</c:v>
                </c:pt>
                <c:pt idx="6">
                  <c:v>#N/A</c:v>
                </c:pt>
                <c:pt idx="7">
                  <c:v>4527</c:v>
                </c:pt>
                <c:pt idx="8">
                  <c:v>#N/A</c:v>
                </c:pt>
                <c:pt idx="9">
                  <c:v>#N/A</c:v>
                </c:pt>
                <c:pt idx="10">
                  <c:v>3598</c:v>
                </c:pt>
                <c:pt idx="11">
                  <c:v>#N/A</c:v>
                </c:pt>
                <c:pt idx="12">
                  <c:v>#N/A</c:v>
                </c:pt>
                <c:pt idx="13">
                  <c:v>1478</c:v>
                </c:pt>
                <c:pt idx="14">
                  <c:v>#N/A</c:v>
                </c:pt>
              </c:numCache>
            </c:numRef>
          </c:val>
          <c:smooth val="0"/>
          <c:extLst xmlns:c16r2="http://schemas.microsoft.com/office/drawing/2015/06/chart">
            <c:ext xmlns:c16="http://schemas.microsoft.com/office/drawing/2014/chart" uri="{C3380CC4-5D6E-409C-BE32-E72D297353CC}">
              <c16:uniqueId val="{0000000B-9C49-4999-B80D-8F52CA63CE75}"/>
            </c:ext>
          </c:extLst>
        </c:ser>
        <c:dLbls>
          <c:showLegendKey val="0"/>
          <c:showVal val="0"/>
          <c:showCatName val="0"/>
          <c:showSerName val="0"/>
          <c:showPercent val="0"/>
          <c:showBubbleSize val="0"/>
        </c:dLbls>
        <c:marker val="1"/>
        <c:smooth val="0"/>
        <c:axId val="289697304"/>
        <c:axId val="289697696"/>
      </c:lineChart>
      <c:catAx>
        <c:axId val="28969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697696"/>
        <c:crosses val="autoZero"/>
        <c:auto val="1"/>
        <c:lblAlgn val="ctr"/>
        <c:lblOffset val="100"/>
        <c:tickLblSkip val="1"/>
        <c:tickMarkSkip val="1"/>
        <c:noMultiLvlLbl val="0"/>
      </c:catAx>
      <c:valAx>
        <c:axId val="28969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69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c:v>
                </c:pt>
                <c:pt idx="1">
                  <c:v>129</c:v>
                </c:pt>
                <c:pt idx="2">
                  <c:v>300</c:v>
                </c:pt>
              </c:numCache>
            </c:numRef>
          </c:val>
          <c:extLst xmlns:c16r2="http://schemas.microsoft.com/office/drawing/2015/06/chart">
            <c:ext xmlns:c16="http://schemas.microsoft.com/office/drawing/2014/chart" uri="{C3380CC4-5D6E-409C-BE32-E72D297353CC}">
              <c16:uniqueId val="{00000000-9C86-4C14-991E-2AA624EB80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c:v>
                </c:pt>
                <c:pt idx="1">
                  <c:v>101</c:v>
                </c:pt>
                <c:pt idx="2">
                  <c:v>101</c:v>
                </c:pt>
              </c:numCache>
            </c:numRef>
          </c:val>
          <c:extLst xmlns:c16r2="http://schemas.microsoft.com/office/drawing/2015/06/chart">
            <c:ext xmlns:c16="http://schemas.microsoft.com/office/drawing/2014/chart" uri="{C3380CC4-5D6E-409C-BE32-E72D297353CC}">
              <c16:uniqueId val="{00000001-9C86-4C14-991E-2AA624EB80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322</c:v>
                </c:pt>
                <c:pt idx="1">
                  <c:v>725</c:v>
                </c:pt>
                <c:pt idx="2">
                  <c:v>2403</c:v>
                </c:pt>
              </c:numCache>
            </c:numRef>
          </c:val>
          <c:extLst xmlns:c16r2="http://schemas.microsoft.com/office/drawing/2015/06/chart">
            <c:ext xmlns:c16="http://schemas.microsoft.com/office/drawing/2014/chart" uri="{C3380CC4-5D6E-409C-BE32-E72D297353CC}">
              <c16:uniqueId val="{00000002-9C86-4C14-991E-2AA624EB80F2}"/>
            </c:ext>
          </c:extLst>
        </c:ser>
        <c:dLbls>
          <c:showLegendKey val="0"/>
          <c:showVal val="0"/>
          <c:showCatName val="0"/>
          <c:showSerName val="0"/>
          <c:showPercent val="0"/>
          <c:showBubbleSize val="0"/>
        </c:dLbls>
        <c:gapWidth val="120"/>
        <c:overlap val="100"/>
        <c:axId val="285366216"/>
        <c:axId val="285366608"/>
      </c:barChart>
      <c:catAx>
        <c:axId val="28536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5366608"/>
        <c:crosses val="autoZero"/>
        <c:auto val="1"/>
        <c:lblAlgn val="ctr"/>
        <c:lblOffset val="100"/>
        <c:tickLblSkip val="1"/>
        <c:tickMarkSkip val="1"/>
        <c:noMultiLvlLbl val="0"/>
      </c:catAx>
      <c:valAx>
        <c:axId val="285366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536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88-4546-BD01-7B79BFC6DA9B}"/>
                </c:ext>
                <c:ext xmlns:c15="http://schemas.microsoft.com/office/drawing/2012/chart" uri="{CE6537A1-D6FC-4f65-9D91-7224C49458BB}">
                  <c15:dlblFieldTable>
                    <c15:dlblFTEntry>
                      <c15:txfldGUID>{7C0406B3-671E-4E37-8565-06AE12376F0F}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88-4546-BD01-7B79BFC6DA9B}"/>
                </c:ext>
                <c:ext xmlns:c15="http://schemas.microsoft.com/office/drawing/2012/chart" uri="{CE6537A1-D6FC-4f65-9D91-7224C49458BB}">
                  <c15:dlblFieldTable>
                    <c15:dlblFTEntry>
                      <c15:txfldGUID>{F4790E53-9D48-458A-904C-0589C78E81CF}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88-4546-BD01-7B79BFC6DA9B}"/>
                </c:ext>
                <c:ext xmlns:c15="http://schemas.microsoft.com/office/drawing/2012/chart" uri="{CE6537A1-D6FC-4f65-9D91-7224C49458BB}">
                  <c15:dlblFieldTable>
                    <c15:dlblFTEntry>
                      <c15:txfldGUID>{B072337D-76C8-4603-BCFB-CF42EB567E21}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88-4546-BD01-7B79BFC6DA9B}"/>
                </c:ext>
                <c:ext xmlns:c15="http://schemas.microsoft.com/office/drawing/2012/chart" uri="{CE6537A1-D6FC-4f65-9D91-7224C49458BB}">
                  <c15:dlblFieldTable>
                    <c15:dlblFTEntry>
                      <c15:txfldGUID>{E2AFB0D2-1670-4EB3-A069-11B362A07F68}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88-4546-BD01-7B79BFC6DA9B}"/>
                </c:ext>
                <c:ext xmlns:c15="http://schemas.microsoft.com/office/drawing/2012/chart" uri="{CE6537A1-D6FC-4f65-9D91-7224C49458BB}">
                  <c15:dlblFieldTable>
                    <c15:dlblFTEntry>
                      <c15:txfldGUID>{0279ED26-0E83-4155-B18C-F93B47B68A5F}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88-4546-BD01-7B79BFC6DA9B}"/>
                </c:ext>
                <c:ext xmlns:c15="http://schemas.microsoft.com/office/drawing/2012/chart" uri="{CE6537A1-D6FC-4f65-9D91-7224C49458BB}">
                  <c15:dlblFieldTable>
                    <c15:dlblFTEntry>
                      <c15:txfldGUID>{6D85D2F9-DF2A-4804-93D5-0D3BA7859F3C}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88-4546-BD01-7B79BFC6DA9B}"/>
                </c:ext>
                <c:ext xmlns:c15="http://schemas.microsoft.com/office/drawing/2012/chart" uri="{CE6537A1-D6FC-4f65-9D91-7224C49458BB}">
                  <c15:dlblFieldTable>
                    <c15:dlblFTEntry>
                      <c15:txfldGUID>{AD318621-3FE0-4C98-9768-90EFBCEF5AC3}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88-4546-BD01-7B79BFC6DA9B}"/>
                </c:ext>
                <c:ext xmlns:c15="http://schemas.microsoft.com/office/drawing/2012/chart" uri="{CE6537A1-D6FC-4f65-9D91-7224C49458BB}">
                  <c15:dlblFieldTable>
                    <c15:dlblFTEntry>
                      <c15:txfldGUID>{06650DFD-4646-4FD1-AB2C-21FC2F65BAFF}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88-4546-BD01-7B79BFC6DA9B}"/>
                </c:ext>
                <c:ext xmlns:c15="http://schemas.microsoft.com/office/drawing/2012/chart" uri="{CE6537A1-D6FC-4f65-9D91-7224C49458BB}">
                  <c15:dlblFieldTable>
                    <c15:dlblFTEntry>
                      <c15:txfldGUID>{47824DF2-480C-4258-A502-CFE58A61CF1A}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61.9</c:v>
                </c:pt>
                <c:pt idx="32">
                  <c:v>63.1</c:v>
                </c:pt>
              </c:numCache>
            </c:numRef>
          </c:xVal>
          <c:yVal>
            <c:numRef>
              <c:f>公会計指標分析・財政指標組合せ分析表!$BP$51:$DC$51</c:f>
              <c:numCache>
                <c:formatCode>#,##0.0;"▲ "#,##0.0</c:formatCode>
                <c:ptCount val="40"/>
                <c:pt idx="16">
                  <c:v>144</c:v>
                </c:pt>
                <c:pt idx="24">
                  <c:v>116.5</c:v>
                </c:pt>
                <c:pt idx="32">
                  <c:v>48.8</c:v>
                </c:pt>
              </c:numCache>
            </c:numRef>
          </c:yVal>
          <c:smooth val="0"/>
          <c:extLst xmlns:c16r2="http://schemas.microsoft.com/office/drawing/2015/06/chart">
            <c:ext xmlns:c16="http://schemas.microsoft.com/office/drawing/2014/chart" uri="{C3380CC4-5D6E-409C-BE32-E72D297353CC}">
              <c16:uniqueId val="{00000009-0688-4546-BD01-7B79BFC6DA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88-4546-BD01-7B79BFC6DA9B}"/>
                </c:ext>
                <c:ext xmlns:c15="http://schemas.microsoft.com/office/drawing/2012/chart" uri="{CE6537A1-D6FC-4f65-9D91-7224C49458BB}">
                  <c15:dlblFieldTable>
                    <c15:dlblFTEntry>
                      <c15:txfldGUID>{ABE30281-DABD-457F-9A4A-445DF3E6CDB5}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88-4546-BD01-7B79BFC6DA9B}"/>
                </c:ext>
                <c:ext xmlns:c15="http://schemas.microsoft.com/office/drawing/2012/chart" uri="{CE6537A1-D6FC-4f65-9D91-7224C49458BB}">
                  <c15:dlblFieldTable>
                    <c15:dlblFTEntry>
                      <c15:txfldGUID>{B6E9F779-6686-4066-B89B-9C9767E47BEE}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88-4546-BD01-7B79BFC6DA9B}"/>
                </c:ext>
                <c:ext xmlns:c15="http://schemas.microsoft.com/office/drawing/2012/chart" uri="{CE6537A1-D6FC-4f65-9D91-7224C49458BB}">
                  <c15:dlblFieldTable>
                    <c15:dlblFTEntry>
                      <c15:txfldGUID>{468A7808-600E-48D0-9E57-BAEF83AA661F}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88-4546-BD01-7B79BFC6DA9B}"/>
                </c:ext>
                <c:ext xmlns:c15="http://schemas.microsoft.com/office/drawing/2012/chart" uri="{CE6537A1-D6FC-4f65-9D91-7224C49458BB}">
                  <c15:dlblFieldTable>
                    <c15:dlblFTEntry>
                      <c15:txfldGUID>{62F88438-B022-4787-9672-33C3A624D73E}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88-4546-BD01-7B79BFC6DA9B}"/>
                </c:ext>
                <c:ext xmlns:c15="http://schemas.microsoft.com/office/drawing/2012/chart" uri="{CE6537A1-D6FC-4f65-9D91-7224C49458BB}">
                  <c15:dlblFieldTable>
                    <c15:dlblFTEntry>
                      <c15:txfldGUID>{71F11F7A-9E28-4934-AB43-67885EDFBFB0}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88-4546-BD01-7B79BFC6DA9B}"/>
                </c:ext>
                <c:ext xmlns:c15="http://schemas.microsoft.com/office/drawing/2012/chart" uri="{CE6537A1-D6FC-4f65-9D91-7224C49458BB}">
                  <c15:dlblFieldTable>
                    <c15:dlblFTEntry>
                      <c15:txfldGUID>{97999BF9-03BD-4A61-9CBC-8D6D465979EF}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88-4546-BD01-7B79BFC6DA9B}"/>
                </c:ext>
                <c:ext xmlns:c15="http://schemas.microsoft.com/office/drawing/2012/chart" uri="{CE6537A1-D6FC-4f65-9D91-7224C49458BB}">
                  <c15:dlblFieldTable>
                    <c15:dlblFTEntry>
                      <c15:txfldGUID>{003404AE-7430-453E-B91F-8BCF41D0C2CE}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88-4546-BD01-7B79BFC6DA9B}"/>
                </c:ext>
                <c:ext xmlns:c15="http://schemas.microsoft.com/office/drawing/2012/chart" uri="{CE6537A1-D6FC-4f65-9D91-7224C49458BB}">
                  <c15:dlblFieldTable>
                    <c15:dlblFTEntry>
                      <c15:txfldGUID>{FEC79342-3016-4DF0-ABD2-9F4FBD6E95B4}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88-4546-BD01-7B79BFC6DA9B}"/>
                </c:ext>
                <c:ext xmlns:c15="http://schemas.microsoft.com/office/drawing/2012/chart" uri="{CE6537A1-D6FC-4f65-9D91-7224C49458BB}">
                  <c15:dlblFieldTable>
                    <c15:dlblFTEntry>
                      <c15:txfldGUID>{0B430BFF-1475-4E1C-9A29-800051BAB087}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pt idx="32">
                  <c:v>58.2</c:v>
                </c:pt>
              </c:numCache>
            </c:numRef>
          </c:xVal>
          <c:yVal>
            <c:numRef>
              <c:f>公会計指標分析・財政指標組合せ分析表!$BP$55:$DC$55</c:f>
              <c:numCache>
                <c:formatCode>#,##0.0;"▲ "#,##0.0</c:formatCode>
                <c:ptCount val="40"/>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0688-4546-BD01-7B79BFC6DA9B}"/>
            </c:ext>
          </c:extLst>
        </c:ser>
        <c:dLbls>
          <c:showLegendKey val="0"/>
          <c:showVal val="1"/>
          <c:showCatName val="0"/>
          <c:showSerName val="0"/>
          <c:showPercent val="0"/>
          <c:showBubbleSize val="0"/>
        </c:dLbls>
        <c:axId val="289700048"/>
        <c:axId val="341347216"/>
      </c:scatterChart>
      <c:valAx>
        <c:axId val="289700048"/>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347216"/>
        <c:crosses val="autoZero"/>
        <c:crossBetween val="midCat"/>
      </c:valAx>
      <c:valAx>
        <c:axId val="341347216"/>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70004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39-4B89-B474-BACB583E0DCE}"/>
                </c:ext>
                <c:ext xmlns:c15="http://schemas.microsoft.com/office/drawing/2012/chart" uri="{CE6537A1-D6FC-4f65-9D91-7224C49458BB}">
                  <c15:dlblFieldTable>
                    <c15:dlblFTEntry>
                      <c15:txfldGUID>{44591E67-BA79-483E-A95C-E291FDAEB2E5}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39-4B89-B474-BACB583E0DCE}"/>
                </c:ext>
                <c:ext xmlns:c15="http://schemas.microsoft.com/office/drawing/2012/chart" uri="{CE6537A1-D6FC-4f65-9D91-7224C49458BB}">
                  <c15:dlblFieldTable>
                    <c15:dlblFTEntry>
                      <c15:txfldGUID>{BA812709-1C49-4529-A5B5-74061671BE95}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39-4B89-B474-BACB583E0DCE}"/>
                </c:ext>
                <c:ext xmlns:c15="http://schemas.microsoft.com/office/drawing/2012/chart" uri="{CE6537A1-D6FC-4f65-9D91-7224C49458BB}">
                  <c15:dlblFieldTable>
                    <c15:dlblFTEntry>
                      <c15:txfldGUID>{F2431EFC-75B5-48C4-9463-ED41C352C526}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39-4B89-B474-BACB583E0DCE}"/>
                </c:ext>
                <c:ext xmlns:c15="http://schemas.microsoft.com/office/drawing/2012/chart" uri="{CE6537A1-D6FC-4f65-9D91-7224C49458BB}">
                  <c15:dlblFieldTable>
                    <c15:dlblFTEntry>
                      <c15:txfldGUID>{4F6D5657-FEB9-481E-8716-74032B2F22BA}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39-4B89-B474-BACB583E0DCE}"/>
                </c:ext>
                <c:ext xmlns:c15="http://schemas.microsoft.com/office/drawing/2012/chart" uri="{CE6537A1-D6FC-4f65-9D91-7224C49458BB}">
                  <c15:dlblFieldTable>
                    <c15:dlblFTEntry>
                      <c15:txfldGUID>{485C11C6-3651-496A-AE0B-B3236E155490}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39-4B89-B474-BACB583E0DCE}"/>
                </c:ext>
                <c:ext xmlns:c15="http://schemas.microsoft.com/office/drawing/2012/chart" uri="{CE6537A1-D6FC-4f65-9D91-7224C49458BB}">
                  <c15:dlblFieldTable>
                    <c15:dlblFTEntry>
                      <c15:txfldGUID>{C9B2EE80-1698-44D1-9876-AF3659C71A72}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39-4B89-B474-BACB583E0DCE}"/>
                </c:ext>
                <c:ext xmlns:c15="http://schemas.microsoft.com/office/drawing/2012/chart" uri="{CE6537A1-D6FC-4f65-9D91-7224C49458BB}">
                  <c15:dlblFieldTable>
                    <c15:dlblFTEntry>
                      <c15:txfldGUID>{A5959EF0-6AA9-4564-9C62-96829E68D50F}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39-4B89-B474-BACB583E0DCE}"/>
                </c:ext>
                <c:ext xmlns:c15="http://schemas.microsoft.com/office/drawing/2012/chart" uri="{CE6537A1-D6FC-4f65-9D91-7224C49458BB}">
                  <c15:dlblFieldTable>
                    <c15:dlblFTEntry>
                      <c15:txfldGUID>{05A777AD-37A1-4B2C-AC85-9D1A5698FF2D}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39-4B89-B474-BACB583E0DCE}"/>
                </c:ext>
                <c:ext xmlns:c15="http://schemas.microsoft.com/office/drawing/2012/chart" uri="{CE6537A1-D6FC-4f65-9D91-7224C49458BB}">
                  <c15:dlblFieldTable>
                    <c15:dlblFTEntry>
                      <c15:txfldGUID>{1AD7800C-4791-487D-B98F-2905B0B67CCD}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10.3</c:v>
                </c:pt>
                <c:pt idx="16">
                  <c:v>10.4</c:v>
                </c:pt>
                <c:pt idx="24">
                  <c:v>10.199999999999999</c:v>
                </c:pt>
                <c:pt idx="32">
                  <c:v>9.6999999999999993</c:v>
                </c:pt>
              </c:numCache>
            </c:numRef>
          </c:xVal>
          <c:yVal>
            <c:numRef>
              <c:f>公会計指標分析・財政指標組合せ分析表!$BP$73:$DC$73</c:f>
              <c:numCache>
                <c:formatCode>#,##0.0;"▲ "#,##0.0</c:formatCode>
                <c:ptCount val="40"/>
                <c:pt idx="0">
                  <c:v>147.1</c:v>
                </c:pt>
                <c:pt idx="8">
                  <c:v>168.6</c:v>
                </c:pt>
                <c:pt idx="16">
                  <c:v>144</c:v>
                </c:pt>
                <c:pt idx="24">
                  <c:v>116.5</c:v>
                </c:pt>
                <c:pt idx="32">
                  <c:v>48.8</c:v>
                </c:pt>
              </c:numCache>
            </c:numRef>
          </c:yVal>
          <c:smooth val="0"/>
          <c:extLst xmlns:c16r2="http://schemas.microsoft.com/office/drawing/2015/06/chart">
            <c:ext xmlns:c16="http://schemas.microsoft.com/office/drawing/2014/chart" uri="{C3380CC4-5D6E-409C-BE32-E72D297353CC}">
              <c16:uniqueId val="{00000009-0839-4B89-B474-BACB583E0D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39-4B89-B474-BACB583E0DCE}"/>
                </c:ext>
                <c:ext xmlns:c15="http://schemas.microsoft.com/office/drawing/2012/chart" uri="{CE6537A1-D6FC-4f65-9D91-7224C49458BB}">
                  <c15:dlblFieldTable>
                    <c15:dlblFTEntry>
                      <c15:txfldGUID>{A579C152-77B3-4CE4-8A73-1761F2244D12}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39-4B89-B474-BACB583E0DCE}"/>
                </c:ext>
                <c:ext xmlns:c15="http://schemas.microsoft.com/office/drawing/2012/chart" uri="{CE6537A1-D6FC-4f65-9D91-7224C49458BB}">
                  <c15:dlblFieldTable>
                    <c15:dlblFTEntry>
                      <c15:txfldGUID>{0F7BFD7F-789C-4353-889D-8D1A5D22101E}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39-4B89-B474-BACB583E0DCE}"/>
                </c:ext>
                <c:ext xmlns:c15="http://schemas.microsoft.com/office/drawing/2012/chart" uri="{CE6537A1-D6FC-4f65-9D91-7224C49458BB}">
                  <c15:dlblFieldTable>
                    <c15:dlblFTEntry>
                      <c15:txfldGUID>{7281226E-CA97-45E5-8D83-F399E636C27C}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39-4B89-B474-BACB583E0DCE}"/>
                </c:ext>
                <c:ext xmlns:c15="http://schemas.microsoft.com/office/drawing/2012/chart" uri="{CE6537A1-D6FC-4f65-9D91-7224C49458BB}">
                  <c15:dlblFieldTable>
                    <c15:dlblFTEntry>
                      <c15:txfldGUID>{162EC40D-9736-45A8-9CFE-C2C3C444480A}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39-4B89-B474-BACB583E0DCE}"/>
                </c:ext>
                <c:ext xmlns:c15="http://schemas.microsoft.com/office/drawing/2012/chart" uri="{CE6537A1-D6FC-4f65-9D91-7224C49458BB}">
                  <c15:dlblFieldTable>
                    <c15:dlblFTEntry>
                      <c15:txfldGUID>{0CE67943-EBEC-4D07-93AC-72B866041A73}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39-4B89-B474-BACB583E0DCE}"/>
                </c:ext>
                <c:ext xmlns:c15="http://schemas.microsoft.com/office/drawing/2012/chart" uri="{CE6537A1-D6FC-4f65-9D91-7224C49458BB}">
                  <c15:dlblFieldTable>
                    <c15:dlblFTEntry>
                      <c15:txfldGUID>{99A4C4B7-7B7A-475F-8898-CD47CEA9BC26}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39-4B89-B474-BACB583E0DCE}"/>
                </c:ext>
                <c:ext xmlns:c15="http://schemas.microsoft.com/office/drawing/2012/chart" uri="{CE6537A1-D6FC-4f65-9D91-7224C49458BB}">
                  <c15:dlblFieldTable>
                    <c15:dlblFTEntry>
                      <c15:txfldGUID>{A7B712D0-9D77-493B-A2C7-FA109095805E}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39-4B89-B474-BACB583E0DCE}"/>
                </c:ext>
                <c:ext xmlns:c15="http://schemas.microsoft.com/office/drawing/2012/chart" uri="{CE6537A1-D6FC-4f65-9D91-7224C49458BB}">
                  <c15:dlblFieldTable>
                    <c15:dlblFTEntry>
                      <c15:txfldGUID>{24A5B531-751E-434E-987A-D80152EB7BD6}</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39-4B89-B474-BACB583E0DCE}"/>
                </c:ext>
                <c:ext xmlns:c15="http://schemas.microsoft.com/office/drawing/2012/chart" uri="{CE6537A1-D6FC-4f65-9D91-7224C49458BB}">
                  <c15:dlblFieldTable>
                    <c15:dlblFTEntry>
                      <c15:txfldGUID>{87546C81-3089-473F-84BB-36354C80B5E5}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xmlns:c16r2="http://schemas.microsoft.com/office/drawing/2015/06/chart">
            <c:ext xmlns:c16="http://schemas.microsoft.com/office/drawing/2014/chart" uri="{C3380CC4-5D6E-409C-BE32-E72D297353CC}">
              <c16:uniqueId val="{00000013-0839-4B89-B474-BACB583E0DCE}"/>
            </c:ext>
          </c:extLst>
        </c:ser>
        <c:dLbls>
          <c:showLegendKey val="0"/>
          <c:showVal val="1"/>
          <c:showCatName val="0"/>
          <c:showSerName val="0"/>
          <c:showPercent val="0"/>
          <c:showBubbleSize val="0"/>
        </c:dLbls>
        <c:axId val="341348000"/>
        <c:axId val="341348392"/>
      </c:scatterChart>
      <c:valAx>
        <c:axId val="341348000"/>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348392"/>
        <c:crosses val="autoZero"/>
        <c:crossBetween val="midCat"/>
      </c:valAx>
      <c:valAx>
        <c:axId val="34134839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3480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について、庁舎建替えに係る地方債の元金償還が順次開始していること等により前年度より、４３百万円の増となっている。一方で、組合等が起こした地方債の元利償還金に対する負担金等については、有田衛生施設事務組合への負担金が地方債の一部償還終了等により▲８３百万円、またそれが算入公債費等にも影響を及ぼし、▲２６百万円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上記、差引の結果、実質公債費比率の分子は▲１０百万円となった。今後については、平成２６年度より借り入れを行っている過疎対策事業債の元金償還や現在実施している大型事業に係る地方債の元金償還が数年の内に開始されるため増加傾向に転じることが見込まれるため、将来に過度な負担とならないよう、事業の精査など慎重な借り入れを実施していく。</a:t>
          </a:r>
          <a:endParaRPr kumimoji="1" lang="en-US" altLang="ja-JP" sz="11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より（財）湯浅町開発公社の解散に伴う第三セクター等改革推進債の借入れ、役場庁舎の建替えに伴う地方債の借入れにより地方債残高が大幅な増となっている。また、現在実施中の大型事業に対しても地方債の充当を予定しているため、今後も地方債の残高は増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年度において、充当可能基金額が大幅な増となっているが、要因としてはふるさとまちづくり寄附金をふるさとまちづくり基金へ積立てた影響であり、減債基金は１０１，１５８千円と依然として少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将来負担比率の分子は前年度比▲２，１２０百万円ではあるが、予断を許さない状況であることに変わりはなく、引き続き安定した基金積立てができる財政運営に努め、将来への負担軽減を図る。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寄附者の指定する各種事業へ充当するため１７０，０６５千円を取り崩しているものの、平成２９年度ふるさとまちづくり寄附金を１，８２３，５８９千円積み立て、また平成２８年度決算剰余金等を財政調整基金に１７１，３１３千円、都市計画税を都市計画事業基金へ２５，１０５千円積み立てたこと等により、基金全体としては１，８４９，９６３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財政調整基金残高及び減債基金残高の合計額が対標準財政規模比１０％以上とすることを当面の目標としていたが、平成２９年度末残高において、１１．６％となり達成することができた。しかし、湯浅駅周辺整備事業や保育所建設事業と大型事業が進行中であり、状況によっては取り崩していく可能性があ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歴史的文化財の保存及び活用事業や安心安全のまちづくり事業、</a:t>
          </a:r>
          <a:r>
            <a:rPr lang="ja-JP" altLang="en-US" sz="1300">
              <a:effectLst/>
              <a:latin typeface="ＭＳ Ｐゴシック" panose="020B0600070205080204" pitchFamily="50" charset="-128"/>
              <a:ea typeface="ＭＳ Ｐゴシック" panose="020B0600070205080204" pitchFamily="50" charset="-128"/>
            </a:rPr>
            <a:t>特色ある産業を活かしたまちづくり事業、そのほか</a:t>
          </a:r>
          <a:endParaRPr lang="en-US" altLang="ja-JP" sz="1300">
            <a:effectLst/>
            <a:latin typeface="ＭＳ Ｐゴシック" panose="020B0600070205080204" pitchFamily="50" charset="-128"/>
            <a:ea typeface="ＭＳ Ｐゴシック" panose="020B0600070205080204" pitchFamily="50" charset="-128"/>
          </a:endParaRPr>
        </a:p>
        <a:p>
          <a:r>
            <a:rPr lang="en-US" altLang="ja-JP" sz="130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湯浅町の発展に寄与する事業の財源として使用する。</a:t>
          </a:r>
          <a:endParaRPr lang="en-US" altLang="ja-JP" sz="1300">
            <a:effectLst/>
            <a:latin typeface="ＭＳ Ｐゴシック" panose="020B0600070205080204" pitchFamily="50" charset="-128"/>
            <a:ea typeface="ＭＳ Ｐゴシック" panose="020B0600070205080204" pitchFamily="50" charset="-128"/>
          </a:endParaRPr>
        </a:p>
        <a:p>
          <a:endParaRPr lang="en-US"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都市計画事業の財源として使用する。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寄附者の指定する各種事業へ充当するため１７０，０６５千円を取り崩しているものの、平成２９年度ふるさとまちづくり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寄附金を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１，８２３，５８９千円積み立て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都市計画税収２５，１０５千円積み立てたことによる増。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全国から頂いた寄附金を原資とする基金であるため、有効かつ適正に各種事業のために順次取り崩していく。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当面の間は、現在実施中である栖原ポンプ場改築事業に係る地方債の償還のために取り崩していく予定である。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が増となり、各種事業に充当できたことから歳入一般財源に余剰が生まれた。そのため、平成２８年度決算剰余金の１／２の額である９３，８１８千円に加え、７７，４９５千円の計１７１，３１３千円を積み立てることが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浅駅周辺整備事業や保育所建設事業と大型事業が進行中であり、状況によっては取り崩していく可能性があり、また今後更新を迎える公共施設等の老朽化対策に係る経費の増大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毎年借り入れを行っている過疎対策事業債の元金償還が平成３０年度より順次開始され、現在進行中の大型事業に係る地方債の元金償還についても数年の内に開始されるため、公債費の増が懸念される。安定的な財政運営のため、決算状況を踏まえながら可能な範囲で積み立てを増額させ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高い水準にあり、類似団体より老朽化が進んでいる施設が多くなっている。平成３０年度より個別施設計画策定に向けた業務を実施し、類似施設の統廃合や施設の更新を計画的に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4" name="フローチャート: 判断 73"/>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80" name="楕円 79"/>
        <xdr:cNvSpPr/>
      </xdr:nvSpPr>
      <xdr:spPr>
        <a:xfrm>
          <a:off x="47117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11175</xdr:rowOff>
    </xdr:from>
    <xdr:ext cx="405111" cy="259045"/>
    <xdr:sp macro="" textlink="">
      <xdr:nvSpPr>
        <xdr:cNvPr id="81" name="有形固定資産減価償却率該当値テキスト"/>
        <xdr:cNvSpPr txBox="1"/>
      </xdr:nvSpPr>
      <xdr:spPr>
        <a:xfrm>
          <a:off x="4813300" y="558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82" name="楕円 81"/>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39098</xdr:rowOff>
    </xdr:from>
    <xdr:to>
      <xdr:col>23</xdr:col>
      <xdr:colOff>85725</xdr:colOff>
      <xdr:row>29</xdr:row>
      <xdr:rowOff>76109</xdr:rowOff>
    </xdr:to>
    <xdr:cxnSp macro="">
      <xdr:nvCxnSpPr>
        <xdr:cNvPr id="83" name="直線コネクタ 82"/>
        <xdr:cNvCxnSpPr/>
      </xdr:nvCxnSpPr>
      <xdr:spPr>
        <a:xfrm flipV="1">
          <a:off x="4051300" y="578267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楕円 83"/>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29</xdr:row>
      <xdr:rowOff>106952</xdr:rowOff>
    </xdr:to>
    <xdr:cxnSp macro="">
      <xdr:nvCxnSpPr>
        <xdr:cNvPr id="85" name="直線コネクタ 84"/>
        <xdr:cNvCxnSpPr/>
      </xdr:nvCxnSpPr>
      <xdr:spPr>
        <a:xfrm flipV="1">
          <a:off x="3289300" y="581968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87" name="n_2aveValue有形固定資産減価償却率"/>
        <xdr:cNvSpPr txBox="1"/>
      </xdr:nvSpPr>
      <xdr:spPr>
        <a:xfrm>
          <a:off x="3086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88" name="n_1mainValue有形固定資産減価償却率"/>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89"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１．７ポイント上回る状況にある。分子となる将来負担額は湯浅駅周辺整備事業、栖原ポンプ場改築事業、保育所建設事業等の大型事業に係る地方債の借り入れにより増加見込みであることに加え、ふるさとまちづくり寄附金の減少により、経常経費充当一般財源が増加し、</a:t>
          </a:r>
          <a:r>
            <a:rPr kumimoji="1" lang="ja-JP" altLang="ja-JP" sz="1100">
              <a:solidFill>
                <a:schemeClr val="dk1"/>
              </a:solidFill>
              <a:effectLst/>
              <a:latin typeface="+mn-lt"/>
              <a:ea typeface="+mn-ea"/>
              <a:cs typeface="+mn-cs"/>
            </a:rPr>
            <a:t>分母となる償還</a:t>
          </a:r>
          <a:r>
            <a:rPr kumimoji="1" lang="ja-JP" altLang="en-US" sz="1100">
              <a:solidFill>
                <a:schemeClr val="dk1"/>
              </a:solidFill>
              <a:effectLst/>
              <a:latin typeface="+mn-lt"/>
              <a:ea typeface="+mn-ea"/>
              <a:cs typeface="+mn-cs"/>
            </a:rPr>
            <a:t>財源は減少見込みである。以上のことから今後、債務償還可能年数は伸びていくことが想定されるため、経常経費の抑制や事業計画の精査等を徹底し、将来に過度な負担を残さないよう取り組んでいく。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30" name="楕円 129"/>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31" name="債務償還可能年数該当値テキスト"/>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0" name="楕円 69"/>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1"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2" name="楕円 7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110490</xdr:rowOff>
    </xdr:to>
    <xdr:cxnSp macro="">
      <xdr:nvCxnSpPr>
        <xdr:cNvPr id="73" name="直線コネクタ 72"/>
        <xdr:cNvCxnSpPr/>
      </xdr:nvCxnSpPr>
      <xdr:spPr>
        <a:xfrm flipV="1">
          <a:off x="3797300" y="64293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4" name="楕円 73"/>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140970</xdr:rowOff>
    </xdr:to>
    <xdr:cxnSp macro="">
      <xdr:nvCxnSpPr>
        <xdr:cNvPr id="75" name="直線コネクタ 74"/>
        <xdr:cNvCxnSpPr/>
      </xdr:nvCxnSpPr>
      <xdr:spPr>
        <a:xfrm flipV="1">
          <a:off x="2908300" y="6454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8"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9" name="n_2main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3" name="フローチャート: 判断 112"/>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127846</xdr:rowOff>
    </xdr:from>
    <xdr:to>
      <xdr:col>55</xdr:col>
      <xdr:colOff>50800</xdr:colOff>
      <xdr:row>40</xdr:row>
      <xdr:rowOff>57996</xdr:rowOff>
    </xdr:to>
    <xdr:sp macro="" textlink="">
      <xdr:nvSpPr>
        <xdr:cNvPr id="119" name="楕円 118"/>
        <xdr:cNvSpPr/>
      </xdr:nvSpPr>
      <xdr:spPr>
        <a:xfrm>
          <a:off x="10426700" y="68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106273</xdr:rowOff>
    </xdr:from>
    <xdr:ext cx="534377" cy="259045"/>
    <xdr:sp macro="" textlink="">
      <xdr:nvSpPr>
        <xdr:cNvPr id="120" name="【道路】&#10;一人当たり延長該当値テキスト"/>
        <xdr:cNvSpPr txBox="1"/>
      </xdr:nvSpPr>
      <xdr:spPr>
        <a:xfrm>
          <a:off x="10515600" y="67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134540</xdr:rowOff>
    </xdr:from>
    <xdr:to>
      <xdr:col>50</xdr:col>
      <xdr:colOff>165100</xdr:colOff>
      <xdr:row>40</xdr:row>
      <xdr:rowOff>64690</xdr:rowOff>
    </xdr:to>
    <xdr:sp macro="" textlink="">
      <xdr:nvSpPr>
        <xdr:cNvPr id="121" name="楕円 120"/>
        <xdr:cNvSpPr/>
      </xdr:nvSpPr>
      <xdr:spPr>
        <a:xfrm>
          <a:off x="9588500" y="68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7196</xdr:rowOff>
    </xdr:from>
    <xdr:to>
      <xdr:col>55</xdr:col>
      <xdr:colOff>0</xdr:colOff>
      <xdr:row>40</xdr:row>
      <xdr:rowOff>13890</xdr:rowOff>
    </xdr:to>
    <xdr:cxnSp macro="">
      <xdr:nvCxnSpPr>
        <xdr:cNvPr id="122" name="直線コネクタ 121"/>
        <xdr:cNvCxnSpPr/>
      </xdr:nvCxnSpPr>
      <xdr:spPr>
        <a:xfrm flipV="1">
          <a:off x="9639300" y="6865196"/>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143978</xdr:rowOff>
    </xdr:from>
    <xdr:to>
      <xdr:col>46</xdr:col>
      <xdr:colOff>38100</xdr:colOff>
      <xdr:row>40</xdr:row>
      <xdr:rowOff>74128</xdr:rowOff>
    </xdr:to>
    <xdr:sp macro="" textlink="">
      <xdr:nvSpPr>
        <xdr:cNvPr id="123" name="楕円 122"/>
        <xdr:cNvSpPr/>
      </xdr:nvSpPr>
      <xdr:spPr>
        <a:xfrm>
          <a:off x="8699500" y="68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13890</xdr:rowOff>
    </xdr:from>
    <xdr:to>
      <xdr:col>50</xdr:col>
      <xdr:colOff>114300</xdr:colOff>
      <xdr:row>40</xdr:row>
      <xdr:rowOff>23328</xdr:rowOff>
    </xdr:to>
    <xdr:cxnSp macro="">
      <xdr:nvCxnSpPr>
        <xdr:cNvPr id="124" name="直線コネクタ 123"/>
        <xdr:cNvCxnSpPr/>
      </xdr:nvCxnSpPr>
      <xdr:spPr>
        <a:xfrm flipV="1">
          <a:off x="8750300" y="6871890"/>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6"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55817</xdr:rowOff>
    </xdr:from>
    <xdr:ext cx="534377" cy="259045"/>
    <xdr:sp macro="" textlink="">
      <xdr:nvSpPr>
        <xdr:cNvPr id="127" name="n_1mainValue【道路】&#10;一人当たり延長"/>
        <xdr:cNvSpPr txBox="1"/>
      </xdr:nvSpPr>
      <xdr:spPr>
        <a:xfrm>
          <a:off x="9359411" y="69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65255</xdr:rowOff>
    </xdr:from>
    <xdr:ext cx="534377" cy="259045"/>
    <xdr:sp macro="" textlink="">
      <xdr:nvSpPr>
        <xdr:cNvPr id="128" name="n_2mainValue【道路】&#10;一人当たり延長"/>
        <xdr:cNvSpPr txBox="1"/>
      </xdr:nvSpPr>
      <xdr:spPr>
        <a:xfrm>
          <a:off x="8483111" y="69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60" name="フローチャート: 判断 159"/>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66" name="楕円 165"/>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67" name="【橋りょう・トンネ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68" name="楕円 167"/>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74295</xdr:rowOff>
    </xdr:to>
    <xdr:cxnSp macro="">
      <xdr:nvCxnSpPr>
        <xdr:cNvPr id="169" name="直線コネクタ 168"/>
        <xdr:cNvCxnSpPr/>
      </xdr:nvCxnSpPr>
      <xdr:spPr>
        <a:xfrm flipV="1">
          <a:off x="3797300" y="99860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57785</xdr:rowOff>
    </xdr:from>
    <xdr:to>
      <xdr:col>15</xdr:col>
      <xdr:colOff>101600</xdr:colOff>
      <xdr:row>58</xdr:row>
      <xdr:rowOff>159385</xdr:rowOff>
    </xdr:to>
    <xdr:sp macro="" textlink="">
      <xdr:nvSpPr>
        <xdr:cNvPr id="170" name="楕円 169"/>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108585</xdr:rowOff>
    </xdr:to>
    <xdr:cxnSp macro="">
      <xdr:nvCxnSpPr>
        <xdr:cNvPr id="171" name="直線コネクタ 170"/>
        <xdr:cNvCxnSpPr/>
      </xdr:nvCxnSpPr>
      <xdr:spPr>
        <a:xfrm flipV="1">
          <a:off x="2908300" y="10018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73"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141622</xdr:rowOff>
    </xdr:from>
    <xdr:ext cx="405111" cy="259045"/>
    <xdr:sp macro="" textlink="">
      <xdr:nvSpPr>
        <xdr:cNvPr id="174" name="n_1mainValue【橋りょう・トンネ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150512</xdr:rowOff>
    </xdr:from>
    <xdr:ext cx="405111" cy="259045"/>
    <xdr:sp macro="" textlink="">
      <xdr:nvSpPr>
        <xdr:cNvPr id="175" name="n_2mainValue【橋りょう・トンネル】&#10;有形固定資産減価償却率"/>
        <xdr:cNvSpPr txBox="1"/>
      </xdr:nvSpPr>
      <xdr:spPr>
        <a:xfrm>
          <a:off x="2705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207" name="フローチャート: 判断 206"/>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85868</xdr:rowOff>
    </xdr:from>
    <xdr:to>
      <xdr:col>55</xdr:col>
      <xdr:colOff>50800</xdr:colOff>
      <xdr:row>60</xdr:row>
      <xdr:rowOff>16018</xdr:rowOff>
    </xdr:to>
    <xdr:sp macro="" textlink="">
      <xdr:nvSpPr>
        <xdr:cNvPr id="213" name="楕円 212"/>
        <xdr:cNvSpPr/>
      </xdr:nvSpPr>
      <xdr:spPr>
        <a:xfrm>
          <a:off x="10426700" y="102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108745</xdr:rowOff>
    </xdr:from>
    <xdr:ext cx="599010" cy="259045"/>
    <xdr:sp macro="" textlink="">
      <xdr:nvSpPr>
        <xdr:cNvPr id="214" name="【橋りょう・トンネル】&#10;一人当たり有形固定資産（償却資産）額該当値テキスト"/>
        <xdr:cNvSpPr txBox="1"/>
      </xdr:nvSpPr>
      <xdr:spPr>
        <a:xfrm>
          <a:off x="10515600" y="100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102105</xdr:rowOff>
    </xdr:from>
    <xdr:to>
      <xdr:col>50</xdr:col>
      <xdr:colOff>165100</xdr:colOff>
      <xdr:row>60</xdr:row>
      <xdr:rowOff>32255</xdr:rowOff>
    </xdr:to>
    <xdr:sp macro="" textlink="">
      <xdr:nvSpPr>
        <xdr:cNvPr id="215" name="楕円 214"/>
        <xdr:cNvSpPr/>
      </xdr:nvSpPr>
      <xdr:spPr>
        <a:xfrm>
          <a:off x="9588500" y="102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136668</xdr:rowOff>
    </xdr:from>
    <xdr:to>
      <xdr:col>55</xdr:col>
      <xdr:colOff>0</xdr:colOff>
      <xdr:row>59</xdr:row>
      <xdr:rowOff>152905</xdr:rowOff>
    </xdr:to>
    <xdr:cxnSp macro="">
      <xdr:nvCxnSpPr>
        <xdr:cNvPr id="216" name="直線コネクタ 215"/>
        <xdr:cNvCxnSpPr/>
      </xdr:nvCxnSpPr>
      <xdr:spPr>
        <a:xfrm flipV="1">
          <a:off x="9639300" y="10252218"/>
          <a:ext cx="8382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122987</xdr:rowOff>
    </xdr:from>
    <xdr:to>
      <xdr:col>46</xdr:col>
      <xdr:colOff>38100</xdr:colOff>
      <xdr:row>60</xdr:row>
      <xdr:rowOff>53137</xdr:rowOff>
    </xdr:to>
    <xdr:sp macro="" textlink="">
      <xdr:nvSpPr>
        <xdr:cNvPr id="217" name="楕円 216"/>
        <xdr:cNvSpPr/>
      </xdr:nvSpPr>
      <xdr:spPr>
        <a:xfrm>
          <a:off x="8699500" y="102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152905</xdr:rowOff>
    </xdr:from>
    <xdr:to>
      <xdr:col>50</xdr:col>
      <xdr:colOff>114300</xdr:colOff>
      <xdr:row>60</xdr:row>
      <xdr:rowOff>2337</xdr:rowOff>
    </xdr:to>
    <xdr:cxnSp macro="">
      <xdr:nvCxnSpPr>
        <xdr:cNvPr id="218" name="直線コネクタ 217"/>
        <xdr:cNvCxnSpPr/>
      </xdr:nvCxnSpPr>
      <xdr:spPr>
        <a:xfrm flipV="1">
          <a:off x="8750300" y="10268455"/>
          <a:ext cx="8890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76701</xdr:rowOff>
    </xdr:from>
    <xdr:ext cx="599010" cy="259045"/>
    <xdr:sp macro="" textlink="">
      <xdr:nvSpPr>
        <xdr:cNvPr id="220" name="n_2aveValue【橋りょう・トンネル】&#10;一人当たり有形固定資産（償却資産）額"/>
        <xdr:cNvSpPr txBox="1"/>
      </xdr:nvSpPr>
      <xdr:spPr>
        <a:xfrm>
          <a:off x="8450795" y="1053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48782</xdr:rowOff>
    </xdr:from>
    <xdr:ext cx="599010" cy="259045"/>
    <xdr:sp macro="" textlink="">
      <xdr:nvSpPr>
        <xdr:cNvPr id="221" name="n_1mainValue【橋りょう・トンネル】&#10;一人当たり有形固定資産（償却資産）額"/>
        <xdr:cNvSpPr txBox="1"/>
      </xdr:nvSpPr>
      <xdr:spPr>
        <a:xfrm>
          <a:off x="9327095" y="99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69664</xdr:rowOff>
    </xdr:from>
    <xdr:ext cx="599010" cy="259045"/>
    <xdr:sp macro="" textlink="">
      <xdr:nvSpPr>
        <xdr:cNvPr id="222" name="n_2mainValue【橋りょう・トンネル】&#10;一人当たり有形固定資産（償却資産）額"/>
        <xdr:cNvSpPr txBox="1"/>
      </xdr:nvSpPr>
      <xdr:spPr>
        <a:xfrm>
          <a:off x="8450795" y="1001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3" name="フローチャート: 判断 252"/>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9" name="楕円 258"/>
        <xdr:cNvSpPr/>
      </xdr:nvSpPr>
      <xdr:spPr>
        <a:xfrm>
          <a:off x="4584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155464</xdr:rowOff>
    </xdr:from>
    <xdr:ext cx="405111" cy="259045"/>
    <xdr:sp macro="" textlink="">
      <xdr:nvSpPr>
        <xdr:cNvPr id="260" name="【公営住宅】&#10;有形固定資産減価償却率該当値テキスト"/>
        <xdr:cNvSpPr txBox="1"/>
      </xdr:nvSpPr>
      <xdr:spPr>
        <a:xfrm>
          <a:off x="4673600"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39878</xdr:rowOff>
    </xdr:from>
    <xdr:to>
      <xdr:col>20</xdr:col>
      <xdr:colOff>38100</xdr:colOff>
      <xdr:row>83</xdr:row>
      <xdr:rowOff>141478</xdr:rowOff>
    </xdr:to>
    <xdr:sp macro="" textlink="">
      <xdr:nvSpPr>
        <xdr:cNvPr id="261" name="楕円 260"/>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56387</xdr:rowOff>
    </xdr:from>
    <xdr:to>
      <xdr:col>24</xdr:col>
      <xdr:colOff>63500</xdr:colOff>
      <xdr:row>83</xdr:row>
      <xdr:rowOff>90678</xdr:rowOff>
    </xdr:to>
    <xdr:cxnSp macro="">
      <xdr:nvCxnSpPr>
        <xdr:cNvPr id="262" name="直線コネクタ 261"/>
        <xdr:cNvCxnSpPr/>
      </xdr:nvCxnSpPr>
      <xdr:spPr>
        <a:xfrm flipV="1">
          <a:off x="3797300" y="1428673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87885</xdr:rowOff>
    </xdr:from>
    <xdr:to>
      <xdr:col>15</xdr:col>
      <xdr:colOff>101600</xdr:colOff>
      <xdr:row>84</xdr:row>
      <xdr:rowOff>18035</xdr:rowOff>
    </xdr:to>
    <xdr:sp macro="" textlink="">
      <xdr:nvSpPr>
        <xdr:cNvPr id="263" name="楕円 262"/>
        <xdr:cNvSpPr/>
      </xdr:nvSpPr>
      <xdr:spPr>
        <a:xfrm>
          <a:off x="2857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90678</xdr:rowOff>
    </xdr:from>
    <xdr:to>
      <xdr:col>19</xdr:col>
      <xdr:colOff>177800</xdr:colOff>
      <xdr:row>83</xdr:row>
      <xdr:rowOff>138685</xdr:rowOff>
    </xdr:to>
    <xdr:cxnSp macro="">
      <xdr:nvCxnSpPr>
        <xdr:cNvPr id="264" name="直線コネクタ 263"/>
        <xdr:cNvCxnSpPr/>
      </xdr:nvCxnSpPr>
      <xdr:spPr>
        <a:xfrm flipV="1">
          <a:off x="2908300" y="143210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66"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132605</xdr:rowOff>
    </xdr:from>
    <xdr:ext cx="405111" cy="259045"/>
    <xdr:sp macro="" textlink="">
      <xdr:nvSpPr>
        <xdr:cNvPr id="267" name="n_1mainValue【公営住宅】&#10;有形固定資産減価償却率"/>
        <xdr:cNvSpPr txBox="1"/>
      </xdr:nvSpPr>
      <xdr:spPr>
        <a:xfrm>
          <a:off x="35820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9162</xdr:rowOff>
    </xdr:from>
    <xdr:ext cx="405111" cy="259045"/>
    <xdr:sp macro="" textlink="">
      <xdr:nvSpPr>
        <xdr:cNvPr id="268" name="n_2mainValue【公営住宅】&#10;有形固定資産減価償却率"/>
        <xdr:cNvSpPr txBox="1"/>
      </xdr:nvSpPr>
      <xdr:spPr>
        <a:xfrm>
          <a:off x="2705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0" name="フローチャート: 判断 299"/>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94742</xdr:rowOff>
    </xdr:from>
    <xdr:to>
      <xdr:col>55</xdr:col>
      <xdr:colOff>50800</xdr:colOff>
      <xdr:row>82</xdr:row>
      <xdr:rowOff>24892</xdr:rowOff>
    </xdr:to>
    <xdr:sp macro="" textlink="">
      <xdr:nvSpPr>
        <xdr:cNvPr id="306" name="楕円 305"/>
        <xdr:cNvSpPr/>
      </xdr:nvSpPr>
      <xdr:spPr>
        <a:xfrm>
          <a:off x="10426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117619</xdr:rowOff>
    </xdr:from>
    <xdr:ext cx="469744" cy="259045"/>
    <xdr:sp macro="" textlink="">
      <xdr:nvSpPr>
        <xdr:cNvPr id="307" name="【公営住宅】&#10;一人当たり面積該当値テキスト"/>
        <xdr:cNvSpPr txBox="1"/>
      </xdr:nvSpPr>
      <xdr:spPr>
        <a:xfrm>
          <a:off x="10515600"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107696</xdr:rowOff>
    </xdr:from>
    <xdr:to>
      <xdr:col>50</xdr:col>
      <xdr:colOff>165100</xdr:colOff>
      <xdr:row>82</xdr:row>
      <xdr:rowOff>37846</xdr:rowOff>
    </xdr:to>
    <xdr:sp macro="" textlink="">
      <xdr:nvSpPr>
        <xdr:cNvPr id="308" name="楕円 307"/>
        <xdr:cNvSpPr/>
      </xdr:nvSpPr>
      <xdr:spPr>
        <a:xfrm>
          <a:off x="9588500" y="139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145542</xdr:rowOff>
    </xdr:from>
    <xdr:to>
      <xdr:col>55</xdr:col>
      <xdr:colOff>0</xdr:colOff>
      <xdr:row>81</xdr:row>
      <xdr:rowOff>158496</xdr:rowOff>
    </xdr:to>
    <xdr:cxnSp macro="">
      <xdr:nvCxnSpPr>
        <xdr:cNvPr id="309" name="直線コネクタ 308"/>
        <xdr:cNvCxnSpPr/>
      </xdr:nvCxnSpPr>
      <xdr:spPr>
        <a:xfrm flipV="1">
          <a:off x="9639300" y="1403299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125603</xdr:rowOff>
    </xdr:from>
    <xdr:to>
      <xdr:col>46</xdr:col>
      <xdr:colOff>38100</xdr:colOff>
      <xdr:row>82</xdr:row>
      <xdr:rowOff>55753</xdr:rowOff>
    </xdr:to>
    <xdr:sp macro="" textlink="">
      <xdr:nvSpPr>
        <xdr:cNvPr id="310" name="楕円 309"/>
        <xdr:cNvSpPr/>
      </xdr:nvSpPr>
      <xdr:spPr>
        <a:xfrm>
          <a:off x="8699500" y="140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158496</xdr:rowOff>
    </xdr:from>
    <xdr:to>
      <xdr:col>50</xdr:col>
      <xdr:colOff>114300</xdr:colOff>
      <xdr:row>82</xdr:row>
      <xdr:rowOff>4953</xdr:rowOff>
    </xdr:to>
    <xdr:cxnSp macro="">
      <xdr:nvCxnSpPr>
        <xdr:cNvPr id="311" name="直線コネクタ 310"/>
        <xdr:cNvCxnSpPr/>
      </xdr:nvCxnSpPr>
      <xdr:spPr>
        <a:xfrm flipV="1">
          <a:off x="8750300" y="1404594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3"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54373</xdr:rowOff>
    </xdr:from>
    <xdr:ext cx="469744" cy="259045"/>
    <xdr:sp macro="" textlink="">
      <xdr:nvSpPr>
        <xdr:cNvPr id="314" name="n_1mainValue【公営住宅】&#10;一人当たり面積"/>
        <xdr:cNvSpPr txBox="1"/>
      </xdr:nvSpPr>
      <xdr:spPr>
        <a:xfrm>
          <a:off x="9391727" y="1377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72280</xdr:rowOff>
    </xdr:from>
    <xdr:ext cx="469744" cy="259045"/>
    <xdr:sp macro="" textlink="">
      <xdr:nvSpPr>
        <xdr:cNvPr id="315" name="n_2mainValue【公営住宅】&#10;一人当たり面積"/>
        <xdr:cNvSpPr txBox="1"/>
      </xdr:nvSpPr>
      <xdr:spPr>
        <a:xfrm>
          <a:off x="8515427" y="137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40" name="直線コネクタ 339"/>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41"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42" name="直線コネクタ 341"/>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43"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44" name="直線コネクタ 34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45" name="【港湾・漁港】&#10;有形固定資産減価償却率平均値テキスト"/>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46" name="フローチャート: 判断 345"/>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7" name="フローチャート: 判断 34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145414</xdr:rowOff>
    </xdr:from>
    <xdr:to>
      <xdr:col>15</xdr:col>
      <xdr:colOff>101600</xdr:colOff>
      <xdr:row>105</xdr:row>
      <xdr:rowOff>75564</xdr:rowOff>
    </xdr:to>
    <xdr:sp macro="" textlink="">
      <xdr:nvSpPr>
        <xdr:cNvPr id="348" name="フローチャート: 判断 347"/>
        <xdr:cNvSpPr/>
      </xdr:nvSpPr>
      <xdr:spPr>
        <a:xfrm>
          <a:off x="2857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65405</xdr:rowOff>
    </xdr:from>
    <xdr:to>
      <xdr:col>24</xdr:col>
      <xdr:colOff>114300</xdr:colOff>
      <xdr:row>104</xdr:row>
      <xdr:rowOff>167005</xdr:rowOff>
    </xdr:to>
    <xdr:sp macro="" textlink="">
      <xdr:nvSpPr>
        <xdr:cNvPr id="354" name="楕円 353"/>
        <xdr:cNvSpPr/>
      </xdr:nvSpPr>
      <xdr:spPr>
        <a:xfrm>
          <a:off x="4584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43832</xdr:rowOff>
    </xdr:from>
    <xdr:ext cx="405111" cy="259045"/>
    <xdr:sp macro="" textlink="">
      <xdr:nvSpPr>
        <xdr:cNvPr id="355" name="【港湾・漁港】&#10;有形固定資産減価償却率該当値テキスト"/>
        <xdr:cNvSpPr txBox="1"/>
      </xdr:nvSpPr>
      <xdr:spPr>
        <a:xfrm>
          <a:off x="4673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56" name="楕円 355"/>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104</xdr:row>
      <xdr:rowOff>152400</xdr:rowOff>
    </xdr:to>
    <xdr:cxnSp macro="">
      <xdr:nvCxnSpPr>
        <xdr:cNvPr id="357" name="直線コネクタ 356"/>
        <xdr:cNvCxnSpPr/>
      </xdr:nvCxnSpPr>
      <xdr:spPr>
        <a:xfrm flipV="1">
          <a:off x="3797300" y="179470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137795</xdr:rowOff>
    </xdr:from>
    <xdr:to>
      <xdr:col>15</xdr:col>
      <xdr:colOff>101600</xdr:colOff>
      <xdr:row>105</xdr:row>
      <xdr:rowOff>67945</xdr:rowOff>
    </xdr:to>
    <xdr:sp macro="" textlink="">
      <xdr:nvSpPr>
        <xdr:cNvPr id="358" name="楕円 357"/>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17145</xdr:rowOff>
    </xdr:to>
    <xdr:cxnSp macro="">
      <xdr:nvCxnSpPr>
        <xdr:cNvPr id="359" name="直線コネクタ 358"/>
        <xdr:cNvCxnSpPr/>
      </xdr:nvCxnSpPr>
      <xdr:spPr>
        <a:xfrm flipV="1">
          <a:off x="2908300" y="1798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6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66691</xdr:rowOff>
    </xdr:from>
    <xdr:ext cx="405111" cy="259045"/>
    <xdr:sp macro="" textlink="">
      <xdr:nvSpPr>
        <xdr:cNvPr id="361" name="n_2aveValue【港湾・漁港】&#10;有形固定資産減価償却率"/>
        <xdr:cNvSpPr txBox="1"/>
      </xdr:nvSpPr>
      <xdr:spPr>
        <a:xfrm>
          <a:off x="2705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362" name="n_1mainValue【港湾・漁港】&#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3" name="n_2main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5" name="テキスト ボックス 37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7" name="テキスト ボックス 37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9" name="テキスト ボックス 37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1" name="テキスト ボックス 38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3" name="テキスト ボックス 38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5" name="テキスト ボックス 38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89" name="直線コネクタ 388"/>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90"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91" name="直線コネクタ 390"/>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92"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93" name="直線コネクタ 392"/>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94"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95" name="フローチャート: 判断 394"/>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96" name="フローチャート: 判断 395"/>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71279</xdr:rowOff>
    </xdr:from>
    <xdr:to>
      <xdr:col>46</xdr:col>
      <xdr:colOff>38100</xdr:colOff>
      <xdr:row>107</xdr:row>
      <xdr:rowOff>1429</xdr:rowOff>
    </xdr:to>
    <xdr:sp macro="" textlink="">
      <xdr:nvSpPr>
        <xdr:cNvPr id="397" name="フローチャート: 判断 396"/>
        <xdr:cNvSpPr/>
      </xdr:nvSpPr>
      <xdr:spPr>
        <a:xfrm>
          <a:off x="8699500" y="1824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31021</xdr:rowOff>
    </xdr:from>
    <xdr:to>
      <xdr:col>55</xdr:col>
      <xdr:colOff>50800</xdr:colOff>
      <xdr:row>106</xdr:row>
      <xdr:rowOff>132621</xdr:rowOff>
    </xdr:to>
    <xdr:sp macro="" textlink="">
      <xdr:nvSpPr>
        <xdr:cNvPr id="403" name="楕円 402"/>
        <xdr:cNvSpPr/>
      </xdr:nvSpPr>
      <xdr:spPr>
        <a:xfrm>
          <a:off x="10426700" y="182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9448</xdr:rowOff>
    </xdr:from>
    <xdr:ext cx="599010" cy="259045"/>
    <xdr:sp macro="" textlink="">
      <xdr:nvSpPr>
        <xdr:cNvPr id="404" name="【港湾・漁港】&#10;一人当たり有形固定資産（償却資産）額該当値テキスト"/>
        <xdr:cNvSpPr txBox="1"/>
      </xdr:nvSpPr>
      <xdr:spPr>
        <a:xfrm>
          <a:off x="10515600" y="1818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38359</xdr:rowOff>
    </xdr:from>
    <xdr:to>
      <xdr:col>50</xdr:col>
      <xdr:colOff>165100</xdr:colOff>
      <xdr:row>106</xdr:row>
      <xdr:rowOff>139959</xdr:rowOff>
    </xdr:to>
    <xdr:sp macro="" textlink="">
      <xdr:nvSpPr>
        <xdr:cNvPr id="405" name="楕円 404"/>
        <xdr:cNvSpPr/>
      </xdr:nvSpPr>
      <xdr:spPr>
        <a:xfrm>
          <a:off x="9588500" y="182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81821</xdr:rowOff>
    </xdr:from>
    <xdr:to>
      <xdr:col>55</xdr:col>
      <xdr:colOff>0</xdr:colOff>
      <xdr:row>106</xdr:row>
      <xdr:rowOff>89159</xdr:rowOff>
    </xdr:to>
    <xdr:cxnSp macro="">
      <xdr:nvCxnSpPr>
        <xdr:cNvPr id="406" name="直線コネクタ 405"/>
        <xdr:cNvCxnSpPr/>
      </xdr:nvCxnSpPr>
      <xdr:spPr>
        <a:xfrm flipV="1">
          <a:off x="9639300" y="18255521"/>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48661</xdr:rowOff>
    </xdr:from>
    <xdr:to>
      <xdr:col>46</xdr:col>
      <xdr:colOff>38100</xdr:colOff>
      <xdr:row>106</xdr:row>
      <xdr:rowOff>150261</xdr:rowOff>
    </xdr:to>
    <xdr:sp macro="" textlink="">
      <xdr:nvSpPr>
        <xdr:cNvPr id="407" name="楕円 406"/>
        <xdr:cNvSpPr/>
      </xdr:nvSpPr>
      <xdr:spPr>
        <a:xfrm>
          <a:off x="8699500" y="182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89159</xdr:rowOff>
    </xdr:from>
    <xdr:to>
      <xdr:col>50</xdr:col>
      <xdr:colOff>114300</xdr:colOff>
      <xdr:row>106</xdr:row>
      <xdr:rowOff>99461</xdr:rowOff>
    </xdr:to>
    <xdr:cxnSp macro="">
      <xdr:nvCxnSpPr>
        <xdr:cNvPr id="408" name="直線コネクタ 407"/>
        <xdr:cNvCxnSpPr/>
      </xdr:nvCxnSpPr>
      <xdr:spPr>
        <a:xfrm flipV="1">
          <a:off x="8750300" y="18262859"/>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409"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164006</xdr:rowOff>
    </xdr:from>
    <xdr:ext cx="599010" cy="259045"/>
    <xdr:sp macro="" textlink="">
      <xdr:nvSpPr>
        <xdr:cNvPr id="410" name="n_2aveValue【港湾・漁港】&#10;一人当たり有形固定資産（償却資産）額"/>
        <xdr:cNvSpPr txBox="1"/>
      </xdr:nvSpPr>
      <xdr:spPr>
        <a:xfrm>
          <a:off x="8450795" y="1833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131086</xdr:rowOff>
    </xdr:from>
    <xdr:ext cx="599010" cy="259045"/>
    <xdr:sp macro="" textlink="">
      <xdr:nvSpPr>
        <xdr:cNvPr id="411" name="n_1mainValue【港湾・漁港】&#10;一人当たり有形固定資産（償却資産）額"/>
        <xdr:cNvSpPr txBox="1"/>
      </xdr:nvSpPr>
      <xdr:spPr>
        <a:xfrm>
          <a:off x="9327095" y="183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166788</xdr:rowOff>
    </xdr:from>
    <xdr:ext cx="599010" cy="259045"/>
    <xdr:sp macro="" textlink="">
      <xdr:nvSpPr>
        <xdr:cNvPr id="412" name="n_2mainValue【港湾・漁港】&#10;一人当たり有形固定資産（償却資産）額"/>
        <xdr:cNvSpPr txBox="1"/>
      </xdr:nvSpPr>
      <xdr:spPr>
        <a:xfrm>
          <a:off x="8450795" y="1799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37" name="直線コネクタ 43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3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39" name="直線コネクタ 43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4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43" name="フローチャート: 判断 44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44" name="フローチャート: 判断 44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45" name="フローチャート: 判断 444"/>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451" name="楕円 450"/>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452" name="【認定こども園・幼稚園・保育所】&#10;有形固定資産減価償却率該当値テキスト"/>
        <xdr:cNvSpPr txBox="1"/>
      </xdr:nvSpPr>
      <xdr:spPr>
        <a:xfrm>
          <a:off x="16357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27305</xdr:rowOff>
    </xdr:from>
    <xdr:to>
      <xdr:col>81</xdr:col>
      <xdr:colOff>101600</xdr:colOff>
      <xdr:row>36</xdr:row>
      <xdr:rowOff>128905</xdr:rowOff>
    </xdr:to>
    <xdr:sp macro="" textlink="">
      <xdr:nvSpPr>
        <xdr:cNvPr id="453" name="楕円 452"/>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78105</xdr:rowOff>
    </xdr:to>
    <xdr:cxnSp macro="">
      <xdr:nvCxnSpPr>
        <xdr:cNvPr id="454" name="直線コネクタ 453"/>
        <xdr:cNvCxnSpPr/>
      </xdr:nvCxnSpPr>
      <xdr:spPr>
        <a:xfrm flipV="1">
          <a:off x="15481300" y="6208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55" name="楕円 454"/>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121920</xdr:rowOff>
    </xdr:to>
    <xdr:cxnSp macro="">
      <xdr:nvCxnSpPr>
        <xdr:cNvPr id="456" name="直線コネクタ 455"/>
        <xdr:cNvCxnSpPr/>
      </xdr:nvCxnSpPr>
      <xdr:spPr>
        <a:xfrm flipV="1">
          <a:off x="14592300" y="6250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57"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58"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145432</xdr:rowOff>
    </xdr:from>
    <xdr:ext cx="405111" cy="259045"/>
    <xdr:sp macro="" textlink="">
      <xdr:nvSpPr>
        <xdr:cNvPr id="459" name="n_1mainValue【認定こども園・幼稚園・保育所】&#10;有形固定資産減価償却率"/>
        <xdr:cNvSpPr txBox="1"/>
      </xdr:nvSpPr>
      <xdr:spPr>
        <a:xfrm>
          <a:off x="15266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60" name="n_2mainValue【認定こども園・幼稚園・保育所】&#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84" name="直線コネクタ 4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86" name="直線コネクタ 4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8" name="直線コネクタ 4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89"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0" name="フローチャート: 判断 4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91" name="フローチャート: 判断 4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92" name="フローチャート: 判断 491"/>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xdr:rowOff>
    </xdr:from>
    <xdr:to>
      <xdr:col>116</xdr:col>
      <xdr:colOff>114300</xdr:colOff>
      <xdr:row>40</xdr:row>
      <xdr:rowOff>109855</xdr:rowOff>
    </xdr:to>
    <xdr:sp macro="" textlink="">
      <xdr:nvSpPr>
        <xdr:cNvPr id="498" name="楕円 497"/>
        <xdr:cNvSpPr/>
      </xdr:nvSpPr>
      <xdr:spPr>
        <a:xfrm>
          <a:off x="22110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158132</xdr:rowOff>
    </xdr:from>
    <xdr:ext cx="469744" cy="259045"/>
    <xdr:sp macro="" textlink="">
      <xdr:nvSpPr>
        <xdr:cNvPr id="499" name="【認定こども園・幼稚園・保育所】&#10;一人当たり面積該当値テキスト"/>
        <xdr:cNvSpPr txBox="1"/>
      </xdr:nvSpPr>
      <xdr:spPr>
        <a:xfrm>
          <a:off x="22199600"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500" name="楕円 499"/>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59055</xdr:rowOff>
    </xdr:from>
    <xdr:to>
      <xdr:col>116</xdr:col>
      <xdr:colOff>63500</xdr:colOff>
      <xdr:row>40</xdr:row>
      <xdr:rowOff>72390</xdr:rowOff>
    </xdr:to>
    <xdr:cxnSp macro="">
      <xdr:nvCxnSpPr>
        <xdr:cNvPr id="501" name="直線コネクタ 500"/>
        <xdr:cNvCxnSpPr/>
      </xdr:nvCxnSpPr>
      <xdr:spPr>
        <a:xfrm flipV="1">
          <a:off x="21323300" y="69170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29210</xdr:rowOff>
    </xdr:from>
    <xdr:to>
      <xdr:col>107</xdr:col>
      <xdr:colOff>101600</xdr:colOff>
      <xdr:row>40</xdr:row>
      <xdr:rowOff>130810</xdr:rowOff>
    </xdr:to>
    <xdr:sp macro="" textlink="">
      <xdr:nvSpPr>
        <xdr:cNvPr id="502" name="楕円 501"/>
        <xdr:cNvSpPr/>
      </xdr:nvSpPr>
      <xdr:spPr>
        <a:xfrm>
          <a:off x="2038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80010</xdr:rowOff>
    </xdr:to>
    <xdr:cxnSp macro="">
      <xdr:nvCxnSpPr>
        <xdr:cNvPr id="503" name="直線コネクタ 502"/>
        <xdr:cNvCxnSpPr/>
      </xdr:nvCxnSpPr>
      <xdr:spPr>
        <a:xfrm flipV="1">
          <a:off x="20434300" y="6930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504"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05"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114317</xdr:rowOff>
    </xdr:from>
    <xdr:ext cx="469744" cy="259045"/>
    <xdr:sp macro="" textlink="">
      <xdr:nvSpPr>
        <xdr:cNvPr id="506" name="n_1mainValue【認定こども園・幼稚園・保育所】&#10;一人当たり面積"/>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121937</xdr:rowOff>
    </xdr:from>
    <xdr:ext cx="469744" cy="259045"/>
    <xdr:sp macro="" textlink="">
      <xdr:nvSpPr>
        <xdr:cNvPr id="507" name="n_2mainValue【認定こども園・幼稚園・保育所】&#10;一人当たり面積"/>
        <xdr:cNvSpPr txBox="1"/>
      </xdr:nvSpPr>
      <xdr:spPr>
        <a:xfrm>
          <a:off x="20199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30" name="直線コネクタ 52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2" name="直線コネクタ 53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3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34" name="直線コネクタ 53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3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36" name="フローチャート: 判断 53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37" name="フローチャート: 判断 53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38" name="フローチャート: 判断 537"/>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93218</xdr:rowOff>
    </xdr:from>
    <xdr:to>
      <xdr:col>85</xdr:col>
      <xdr:colOff>177800</xdr:colOff>
      <xdr:row>59</xdr:row>
      <xdr:rowOff>23368</xdr:rowOff>
    </xdr:to>
    <xdr:sp macro="" textlink="">
      <xdr:nvSpPr>
        <xdr:cNvPr id="544" name="楕円 543"/>
        <xdr:cNvSpPr/>
      </xdr:nvSpPr>
      <xdr:spPr>
        <a:xfrm>
          <a:off x="16268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116095</xdr:rowOff>
    </xdr:from>
    <xdr:ext cx="405111" cy="259045"/>
    <xdr:sp macro="" textlink="">
      <xdr:nvSpPr>
        <xdr:cNvPr id="545" name="【学校施設】&#10;有形固定資産減価償却率該当値テキスト"/>
        <xdr:cNvSpPr txBox="1"/>
      </xdr:nvSpPr>
      <xdr:spPr>
        <a:xfrm>
          <a:off x="16357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546" name="楕円 545"/>
        <xdr:cNvSpPr/>
      </xdr:nvSpPr>
      <xdr:spPr>
        <a:xfrm>
          <a:off x="1543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144018</xdr:rowOff>
    </xdr:from>
    <xdr:to>
      <xdr:col>85</xdr:col>
      <xdr:colOff>127000</xdr:colOff>
      <xdr:row>59</xdr:row>
      <xdr:rowOff>16002</xdr:rowOff>
    </xdr:to>
    <xdr:cxnSp macro="">
      <xdr:nvCxnSpPr>
        <xdr:cNvPr id="547" name="直線コネクタ 546"/>
        <xdr:cNvCxnSpPr/>
      </xdr:nvCxnSpPr>
      <xdr:spPr>
        <a:xfrm flipV="1">
          <a:off x="15481300" y="100881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48" name="楕円 547"/>
        <xdr:cNvSpPr/>
      </xdr:nvSpPr>
      <xdr:spPr>
        <a:xfrm>
          <a:off x="14541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61722</xdr:rowOff>
    </xdr:to>
    <xdr:cxnSp macro="">
      <xdr:nvCxnSpPr>
        <xdr:cNvPr id="549" name="直線コネクタ 548"/>
        <xdr:cNvCxnSpPr/>
      </xdr:nvCxnSpPr>
      <xdr:spPr>
        <a:xfrm flipV="1">
          <a:off x="14592300" y="10131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550"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51"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57929</xdr:rowOff>
    </xdr:from>
    <xdr:ext cx="405111" cy="259045"/>
    <xdr:sp macro="" textlink="">
      <xdr:nvSpPr>
        <xdr:cNvPr id="552" name="n_1mainValue【学校施設】&#10;有形固定資産減価償却率"/>
        <xdr:cNvSpPr txBox="1"/>
      </xdr:nvSpPr>
      <xdr:spPr>
        <a:xfrm>
          <a:off x="152660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553" name="n_2mainValue【学校施設】&#10;有形固定資産減価償却率"/>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76" name="直線コネクタ 5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78" name="直線コネクタ 5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80" name="直線コネクタ 5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81"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82" name="フローチャート: 判断 5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83" name="フローチャート: 判断 5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84" name="フローチャート: 判断 583"/>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145338</xdr:rowOff>
    </xdr:from>
    <xdr:to>
      <xdr:col>116</xdr:col>
      <xdr:colOff>114300</xdr:colOff>
      <xdr:row>62</xdr:row>
      <xdr:rowOff>75488</xdr:rowOff>
    </xdr:to>
    <xdr:sp macro="" textlink="">
      <xdr:nvSpPr>
        <xdr:cNvPr id="590" name="楕円 589"/>
        <xdr:cNvSpPr/>
      </xdr:nvSpPr>
      <xdr:spPr>
        <a:xfrm>
          <a:off x="221107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123765</xdr:rowOff>
    </xdr:from>
    <xdr:ext cx="469744" cy="259045"/>
    <xdr:sp macro="" textlink="">
      <xdr:nvSpPr>
        <xdr:cNvPr id="591" name="【学校施設】&#10;一人当たり面積該当値テキスト"/>
        <xdr:cNvSpPr txBox="1"/>
      </xdr:nvSpPr>
      <xdr:spPr>
        <a:xfrm>
          <a:off x="22199600"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158141</xdr:rowOff>
    </xdr:from>
    <xdr:to>
      <xdr:col>112</xdr:col>
      <xdr:colOff>38100</xdr:colOff>
      <xdr:row>62</xdr:row>
      <xdr:rowOff>88291</xdr:rowOff>
    </xdr:to>
    <xdr:sp macro="" textlink="">
      <xdr:nvSpPr>
        <xdr:cNvPr id="592" name="楕円 591"/>
        <xdr:cNvSpPr/>
      </xdr:nvSpPr>
      <xdr:spPr>
        <a:xfrm>
          <a:off x="21272500" y="10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24688</xdr:rowOff>
    </xdr:from>
    <xdr:to>
      <xdr:col>116</xdr:col>
      <xdr:colOff>63500</xdr:colOff>
      <xdr:row>62</xdr:row>
      <xdr:rowOff>37491</xdr:rowOff>
    </xdr:to>
    <xdr:cxnSp macro="">
      <xdr:nvCxnSpPr>
        <xdr:cNvPr id="593" name="直線コネクタ 592"/>
        <xdr:cNvCxnSpPr/>
      </xdr:nvCxnSpPr>
      <xdr:spPr>
        <a:xfrm flipV="1">
          <a:off x="21323300" y="10654588"/>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xdr:rowOff>
    </xdr:from>
    <xdr:to>
      <xdr:col>107</xdr:col>
      <xdr:colOff>101600</xdr:colOff>
      <xdr:row>62</xdr:row>
      <xdr:rowOff>103378</xdr:rowOff>
    </xdr:to>
    <xdr:sp macro="" textlink="">
      <xdr:nvSpPr>
        <xdr:cNvPr id="594" name="楕円 593"/>
        <xdr:cNvSpPr/>
      </xdr:nvSpPr>
      <xdr:spPr>
        <a:xfrm>
          <a:off x="20383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37491</xdr:rowOff>
    </xdr:from>
    <xdr:to>
      <xdr:col>111</xdr:col>
      <xdr:colOff>177800</xdr:colOff>
      <xdr:row>62</xdr:row>
      <xdr:rowOff>52578</xdr:rowOff>
    </xdr:to>
    <xdr:cxnSp macro="">
      <xdr:nvCxnSpPr>
        <xdr:cNvPr id="595" name="直線コネクタ 594"/>
        <xdr:cNvCxnSpPr/>
      </xdr:nvCxnSpPr>
      <xdr:spPr>
        <a:xfrm flipV="1">
          <a:off x="20434300" y="106673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9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97"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79418</xdr:rowOff>
    </xdr:from>
    <xdr:ext cx="469744" cy="259045"/>
    <xdr:sp macro="" textlink="">
      <xdr:nvSpPr>
        <xdr:cNvPr id="598" name="n_1mainValue【学校施設】&#10;一人当たり面積"/>
        <xdr:cNvSpPr txBox="1"/>
      </xdr:nvSpPr>
      <xdr:spPr>
        <a:xfrm>
          <a:off x="21075727" y="107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94505</xdr:rowOff>
    </xdr:from>
    <xdr:ext cx="469744" cy="259045"/>
    <xdr:sp macro="" textlink="">
      <xdr:nvSpPr>
        <xdr:cNvPr id="599" name="n_2mainValue【学校施設】&#10;一人当たり面積"/>
        <xdr:cNvSpPr txBox="1"/>
      </xdr:nvSpPr>
      <xdr:spPr>
        <a:xfrm>
          <a:off x="20199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41" name="直線コネクタ 640"/>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42"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43" name="直線コネクタ 642"/>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44"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45" name="直線コネクタ 644"/>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6"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7" name="フローチャート: 判断 64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48" name="フローチャート: 判断 647"/>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649" name="フローチャート: 判断 648"/>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655" name="楕円 654"/>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656" name="【公民館】&#10;有形固定資産減価償却率該当値テキスト"/>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657" name="楕円 656"/>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113756</xdr:rowOff>
    </xdr:to>
    <xdr:cxnSp macro="">
      <xdr:nvCxnSpPr>
        <xdr:cNvPr id="658" name="直線コネクタ 657"/>
        <xdr:cNvCxnSpPr/>
      </xdr:nvCxnSpPr>
      <xdr:spPr>
        <a:xfrm flipV="1">
          <a:off x="15481300" y="175575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59" name="楕円 658"/>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102</xdr:row>
      <xdr:rowOff>157843</xdr:rowOff>
    </xdr:to>
    <xdr:cxnSp macro="">
      <xdr:nvCxnSpPr>
        <xdr:cNvPr id="660" name="直線コネクタ 659"/>
        <xdr:cNvCxnSpPr/>
      </xdr:nvCxnSpPr>
      <xdr:spPr>
        <a:xfrm flipV="1">
          <a:off x="14592300" y="176016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61"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82204</xdr:rowOff>
    </xdr:from>
    <xdr:ext cx="405111" cy="259045"/>
    <xdr:sp macro="" textlink="">
      <xdr:nvSpPr>
        <xdr:cNvPr id="662" name="n_2aveValue【公民館】&#10;有形固定資産減価償却率"/>
        <xdr:cNvSpPr txBox="1"/>
      </xdr:nvSpPr>
      <xdr:spPr>
        <a:xfrm>
          <a:off x="14389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663" name="n_1mainValue【公民館】&#10;有形固定資産減価償却率"/>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64"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88" name="直線コネクタ 687"/>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8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0" name="直線コネクタ 68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91"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92" name="直線コネクタ 691"/>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693" name="【公民館】&#10;一人当たり面積平均値テキスト"/>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94" name="フローチャート: 判断 693"/>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95" name="フローチャート: 判断 694"/>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696" name="フローチャート: 判断 695"/>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130811</xdr:rowOff>
    </xdr:from>
    <xdr:to>
      <xdr:col>116</xdr:col>
      <xdr:colOff>114300</xdr:colOff>
      <xdr:row>108</xdr:row>
      <xdr:rowOff>60961</xdr:rowOff>
    </xdr:to>
    <xdr:sp macro="" textlink="">
      <xdr:nvSpPr>
        <xdr:cNvPr id="702" name="楕円 701"/>
        <xdr:cNvSpPr/>
      </xdr:nvSpPr>
      <xdr:spPr>
        <a:xfrm>
          <a:off x="221107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109238</xdr:rowOff>
    </xdr:from>
    <xdr:ext cx="469744" cy="259045"/>
    <xdr:sp macro="" textlink="">
      <xdr:nvSpPr>
        <xdr:cNvPr id="703" name="【公民館】&#10;一人当たり面積該当値テキスト"/>
        <xdr:cNvSpPr txBox="1"/>
      </xdr:nvSpPr>
      <xdr:spPr>
        <a:xfrm>
          <a:off x="22199600"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133350</xdr:rowOff>
    </xdr:from>
    <xdr:to>
      <xdr:col>112</xdr:col>
      <xdr:colOff>38100</xdr:colOff>
      <xdr:row>108</xdr:row>
      <xdr:rowOff>63500</xdr:rowOff>
    </xdr:to>
    <xdr:sp macro="" textlink="">
      <xdr:nvSpPr>
        <xdr:cNvPr id="704" name="楕円 703"/>
        <xdr:cNvSpPr/>
      </xdr:nvSpPr>
      <xdr:spPr>
        <a:xfrm>
          <a:off x="21272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10161</xdr:rowOff>
    </xdr:from>
    <xdr:to>
      <xdr:col>116</xdr:col>
      <xdr:colOff>63500</xdr:colOff>
      <xdr:row>108</xdr:row>
      <xdr:rowOff>12700</xdr:rowOff>
    </xdr:to>
    <xdr:cxnSp macro="">
      <xdr:nvCxnSpPr>
        <xdr:cNvPr id="705" name="直線コネクタ 704"/>
        <xdr:cNvCxnSpPr/>
      </xdr:nvCxnSpPr>
      <xdr:spPr>
        <a:xfrm flipV="1">
          <a:off x="21323300" y="185267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706" name="楕円 705"/>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12700</xdr:rowOff>
    </xdr:from>
    <xdr:to>
      <xdr:col>111</xdr:col>
      <xdr:colOff>177800</xdr:colOff>
      <xdr:row>108</xdr:row>
      <xdr:rowOff>15239</xdr:rowOff>
    </xdr:to>
    <xdr:cxnSp macro="">
      <xdr:nvCxnSpPr>
        <xdr:cNvPr id="707" name="直線コネクタ 706"/>
        <xdr:cNvCxnSpPr/>
      </xdr:nvCxnSpPr>
      <xdr:spPr>
        <a:xfrm flipV="1">
          <a:off x="20434300" y="1852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708"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709"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54627</xdr:rowOff>
    </xdr:from>
    <xdr:ext cx="469744" cy="259045"/>
    <xdr:sp macro="" textlink="">
      <xdr:nvSpPr>
        <xdr:cNvPr id="710" name="n_1mainValue【公民館】&#10;一人当たり面積"/>
        <xdr:cNvSpPr txBox="1"/>
      </xdr:nvSpPr>
      <xdr:spPr>
        <a:xfrm>
          <a:off x="210757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711" name="n_2mainValue【公民館】&#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の有形固定資産減価償却率が類似団体と比較してかなり高くなっている。町内に３ヶ所ある保育所について、２ヶ所が昭和５０年代前半に建築されたものであり、築４０年程度が経過しているため、統合のうえ建物の新築を行うなどの対策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1" name="楕円 70"/>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2"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3" name="楕円 72"/>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4" name="直線コネクタ 73"/>
        <xdr:cNvCxnSpPr/>
      </xdr:nvCxnSpPr>
      <xdr:spPr>
        <a:xfrm flipV="1">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5" name="楕円 74"/>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6" name="直線コネクタ 75"/>
        <xdr:cNvCxnSpPr/>
      </xdr:nvCxnSpPr>
      <xdr:spPr>
        <a:xfrm flipV="1">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7"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79"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0"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9"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8" name="楕円 117"/>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19"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20" name="楕円 119"/>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118110</xdr:rowOff>
    </xdr:to>
    <xdr:cxnSp macro="">
      <xdr:nvCxnSpPr>
        <xdr:cNvPr id="121" name="直線コネクタ 120"/>
        <xdr:cNvCxnSpPr/>
      </xdr:nvCxnSpPr>
      <xdr:spPr>
        <a:xfrm flipV="1">
          <a:off x="9639300" y="697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22" name="楕円 121"/>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125730</xdr:rowOff>
    </xdr:to>
    <xdr:cxnSp macro="">
      <xdr:nvCxnSpPr>
        <xdr:cNvPr id="123" name="直線コネクタ 122"/>
        <xdr:cNvCxnSpPr/>
      </xdr:nvCxnSpPr>
      <xdr:spPr>
        <a:xfrm flipV="1">
          <a:off x="8750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24"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160037</xdr:rowOff>
    </xdr:from>
    <xdr:ext cx="469744" cy="259045"/>
    <xdr:sp macro="" textlink="">
      <xdr:nvSpPr>
        <xdr:cNvPr id="126" name="n_1mainValue【図書館】&#10;一人当たり面積"/>
        <xdr:cNvSpPr txBox="1"/>
      </xdr:nvSpPr>
      <xdr:spPr>
        <a:xfrm>
          <a:off x="93917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127" name="n_2mainValue【図書館】&#10;一人当たり面積"/>
        <xdr:cNvSpPr txBox="1"/>
      </xdr:nvSpPr>
      <xdr:spPr>
        <a:xfrm>
          <a:off x="8515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0" name="フローチャート: 判断 159"/>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66" name="楕円 165"/>
        <xdr:cNvSpPr/>
      </xdr:nvSpPr>
      <xdr:spPr>
        <a:xfrm>
          <a:off x="4584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67" name="【体育館・プール】&#10;有形固定資産減価償却率該当値テキスト"/>
        <xdr:cNvSpPr txBox="1"/>
      </xdr:nvSpPr>
      <xdr:spPr>
        <a:xfrm>
          <a:off x="4673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61595</xdr:rowOff>
    </xdr:from>
    <xdr:to>
      <xdr:col>20</xdr:col>
      <xdr:colOff>38100</xdr:colOff>
      <xdr:row>57</xdr:row>
      <xdr:rowOff>163195</xdr:rowOff>
    </xdr:to>
    <xdr:sp macro="" textlink="">
      <xdr:nvSpPr>
        <xdr:cNvPr id="168" name="楕円 167"/>
        <xdr:cNvSpPr/>
      </xdr:nvSpPr>
      <xdr:spPr>
        <a:xfrm>
          <a:off x="3746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112395</xdr:rowOff>
    </xdr:to>
    <xdr:cxnSp macro="">
      <xdr:nvCxnSpPr>
        <xdr:cNvPr id="169" name="直線コネクタ 168"/>
        <xdr:cNvCxnSpPr/>
      </xdr:nvCxnSpPr>
      <xdr:spPr>
        <a:xfrm flipV="1">
          <a:off x="3797300" y="9841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70" name="楕円 169"/>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57</xdr:row>
      <xdr:rowOff>154305</xdr:rowOff>
    </xdr:to>
    <xdr:cxnSp macro="">
      <xdr:nvCxnSpPr>
        <xdr:cNvPr id="171" name="直線コネクタ 170"/>
        <xdr:cNvCxnSpPr/>
      </xdr:nvCxnSpPr>
      <xdr:spPr>
        <a:xfrm flipV="1">
          <a:off x="2908300" y="988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2"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3" name="n_2aveValue【体育館・プー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8272</xdr:rowOff>
    </xdr:from>
    <xdr:ext cx="405111" cy="259045"/>
    <xdr:sp macro="" textlink="">
      <xdr:nvSpPr>
        <xdr:cNvPr id="174" name="n_1mainValue【体育館・プール】&#10;有形固定資産減価償却率"/>
        <xdr:cNvSpPr txBox="1"/>
      </xdr:nvSpPr>
      <xdr:spPr>
        <a:xfrm>
          <a:off x="3582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75" name="n_2mainValue【体育館・プール】&#10;有形固定資産減価償却率"/>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204"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31115</xdr:rowOff>
    </xdr:from>
    <xdr:to>
      <xdr:col>46</xdr:col>
      <xdr:colOff>38100</xdr:colOff>
      <xdr:row>60</xdr:row>
      <xdr:rowOff>132715</xdr:rowOff>
    </xdr:to>
    <xdr:sp macro="" textlink="">
      <xdr:nvSpPr>
        <xdr:cNvPr id="207" name="フローチャート: 判断 206"/>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29210</xdr:rowOff>
    </xdr:from>
    <xdr:to>
      <xdr:col>55</xdr:col>
      <xdr:colOff>50800</xdr:colOff>
      <xdr:row>57</xdr:row>
      <xdr:rowOff>130810</xdr:rowOff>
    </xdr:to>
    <xdr:sp macro="" textlink="">
      <xdr:nvSpPr>
        <xdr:cNvPr id="213" name="楕円 212"/>
        <xdr:cNvSpPr/>
      </xdr:nvSpPr>
      <xdr:spPr>
        <a:xfrm>
          <a:off x="10426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52087</xdr:rowOff>
    </xdr:from>
    <xdr:ext cx="469744" cy="259045"/>
    <xdr:sp macro="" textlink="">
      <xdr:nvSpPr>
        <xdr:cNvPr id="214" name="【体育館・プール】&#10;一人当たり面積該当値テキスト"/>
        <xdr:cNvSpPr txBox="1"/>
      </xdr:nvSpPr>
      <xdr:spPr>
        <a:xfrm>
          <a:off x="105156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48260</xdr:rowOff>
    </xdr:from>
    <xdr:to>
      <xdr:col>50</xdr:col>
      <xdr:colOff>165100</xdr:colOff>
      <xdr:row>57</xdr:row>
      <xdr:rowOff>149860</xdr:rowOff>
    </xdr:to>
    <xdr:sp macro="" textlink="">
      <xdr:nvSpPr>
        <xdr:cNvPr id="215" name="楕円 214"/>
        <xdr:cNvSpPr/>
      </xdr:nvSpPr>
      <xdr:spPr>
        <a:xfrm>
          <a:off x="958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80010</xdr:rowOff>
    </xdr:from>
    <xdr:to>
      <xdr:col>55</xdr:col>
      <xdr:colOff>0</xdr:colOff>
      <xdr:row>57</xdr:row>
      <xdr:rowOff>99060</xdr:rowOff>
    </xdr:to>
    <xdr:cxnSp macro="">
      <xdr:nvCxnSpPr>
        <xdr:cNvPr id="216" name="直線コネクタ 215"/>
        <xdr:cNvCxnSpPr/>
      </xdr:nvCxnSpPr>
      <xdr:spPr>
        <a:xfrm flipV="1">
          <a:off x="9639300" y="98526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73025</xdr:rowOff>
    </xdr:from>
    <xdr:to>
      <xdr:col>46</xdr:col>
      <xdr:colOff>38100</xdr:colOff>
      <xdr:row>58</xdr:row>
      <xdr:rowOff>3175</xdr:rowOff>
    </xdr:to>
    <xdr:sp macro="" textlink="">
      <xdr:nvSpPr>
        <xdr:cNvPr id="217" name="楕円 216"/>
        <xdr:cNvSpPr/>
      </xdr:nvSpPr>
      <xdr:spPr>
        <a:xfrm>
          <a:off x="869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99060</xdr:rowOff>
    </xdr:from>
    <xdr:to>
      <xdr:col>50</xdr:col>
      <xdr:colOff>114300</xdr:colOff>
      <xdr:row>57</xdr:row>
      <xdr:rowOff>123825</xdr:rowOff>
    </xdr:to>
    <xdr:cxnSp macro="">
      <xdr:nvCxnSpPr>
        <xdr:cNvPr id="218" name="直線コネクタ 217"/>
        <xdr:cNvCxnSpPr/>
      </xdr:nvCxnSpPr>
      <xdr:spPr>
        <a:xfrm flipV="1">
          <a:off x="8750300" y="9871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32402</xdr:rowOff>
    </xdr:from>
    <xdr:ext cx="469744" cy="259045"/>
    <xdr:sp macro="" textlink="">
      <xdr:nvSpPr>
        <xdr:cNvPr id="21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123842</xdr:rowOff>
    </xdr:from>
    <xdr:ext cx="469744" cy="259045"/>
    <xdr:sp macro="" textlink="">
      <xdr:nvSpPr>
        <xdr:cNvPr id="220" name="n_2aveValue【体育館・プール】&#10;一人当たり面積"/>
        <xdr:cNvSpPr txBox="1"/>
      </xdr:nvSpPr>
      <xdr:spPr>
        <a:xfrm>
          <a:off x="85154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166387</xdr:rowOff>
    </xdr:from>
    <xdr:ext cx="469744" cy="259045"/>
    <xdr:sp macro="" textlink="">
      <xdr:nvSpPr>
        <xdr:cNvPr id="221" name="n_1mainValue【体育館・プール】&#10;一人当たり面積"/>
        <xdr:cNvSpPr txBox="1"/>
      </xdr:nvSpPr>
      <xdr:spPr>
        <a:xfrm>
          <a:off x="9391727" y="95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19702</xdr:rowOff>
    </xdr:from>
    <xdr:ext cx="469744" cy="259045"/>
    <xdr:sp macro="" textlink="">
      <xdr:nvSpPr>
        <xdr:cNvPr id="222" name="n_2mainValue【体育館・プール】&#10;一人当たり面積"/>
        <xdr:cNvSpPr txBox="1"/>
      </xdr:nvSpPr>
      <xdr:spPr>
        <a:xfrm>
          <a:off x="8515427" y="96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47" name="直線コネクタ 24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9" name="直線コネクタ 24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2"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3" name="フローチャート: 判断 25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54" name="フローチャート: 判断 25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5" name="フローチャート: 判断 25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261" name="楕円 260"/>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262" name="【福祉施設】&#10;有形固定資産減価償却率該当値テキスト"/>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63" name="楕円 262"/>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38100</xdr:rowOff>
    </xdr:to>
    <xdr:cxnSp macro="">
      <xdr:nvCxnSpPr>
        <xdr:cNvPr id="264" name="直線コネクタ 263"/>
        <xdr:cNvCxnSpPr/>
      </xdr:nvCxnSpPr>
      <xdr:spPr>
        <a:xfrm flipV="1">
          <a:off x="3797300" y="1440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265" name="楕円 264"/>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76200</xdr:rowOff>
    </xdr:to>
    <xdr:cxnSp macro="">
      <xdr:nvCxnSpPr>
        <xdr:cNvPr id="266" name="直線コネクタ 265"/>
        <xdr:cNvCxnSpPr/>
      </xdr:nvCxnSpPr>
      <xdr:spPr>
        <a:xfrm flipV="1">
          <a:off x="2908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267"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68"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69"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270" name="n_2mainValue【福祉施設】&#10;有形固定資産減価償却率"/>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94" name="直線コネクタ 29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6" name="直線コネクタ 29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8" name="直線コネクタ 29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99" name="【福祉施設】&#10;一人当たり面積平均値テキスト"/>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00" name="フローチャート: 判断 29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01" name="フローチャート: 判断 30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19686</xdr:rowOff>
    </xdr:from>
    <xdr:to>
      <xdr:col>46</xdr:col>
      <xdr:colOff>38100</xdr:colOff>
      <xdr:row>84</xdr:row>
      <xdr:rowOff>121286</xdr:rowOff>
    </xdr:to>
    <xdr:sp macro="" textlink="">
      <xdr:nvSpPr>
        <xdr:cNvPr id="302" name="フローチャート: 判断 301"/>
        <xdr:cNvSpPr/>
      </xdr:nvSpPr>
      <xdr:spPr>
        <a:xfrm>
          <a:off x="8699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160655</xdr:rowOff>
    </xdr:from>
    <xdr:to>
      <xdr:col>55</xdr:col>
      <xdr:colOff>50800</xdr:colOff>
      <xdr:row>85</xdr:row>
      <xdr:rowOff>90805</xdr:rowOff>
    </xdr:to>
    <xdr:sp macro="" textlink="">
      <xdr:nvSpPr>
        <xdr:cNvPr id="308" name="楕円 307"/>
        <xdr:cNvSpPr/>
      </xdr:nvSpPr>
      <xdr:spPr>
        <a:xfrm>
          <a:off x="10426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139082</xdr:rowOff>
    </xdr:from>
    <xdr:ext cx="469744" cy="259045"/>
    <xdr:sp macro="" textlink="">
      <xdr:nvSpPr>
        <xdr:cNvPr id="309" name="【福祉施設】&#10;一人当たり面積該当値テキスト"/>
        <xdr:cNvSpPr txBox="1"/>
      </xdr:nvSpPr>
      <xdr:spPr>
        <a:xfrm>
          <a:off x="10515600" y="1454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10" name="楕円 309"/>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40005</xdr:rowOff>
    </xdr:from>
    <xdr:to>
      <xdr:col>55</xdr:col>
      <xdr:colOff>0</xdr:colOff>
      <xdr:row>85</xdr:row>
      <xdr:rowOff>43814</xdr:rowOff>
    </xdr:to>
    <xdr:cxnSp macro="">
      <xdr:nvCxnSpPr>
        <xdr:cNvPr id="311" name="直線コネクタ 310"/>
        <xdr:cNvCxnSpPr/>
      </xdr:nvCxnSpPr>
      <xdr:spPr>
        <a:xfrm flipV="1">
          <a:off x="9639300" y="146132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12" name="楕円 311"/>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49530</xdr:rowOff>
    </xdr:to>
    <xdr:cxnSp macro="">
      <xdr:nvCxnSpPr>
        <xdr:cNvPr id="313" name="直線コネクタ 312"/>
        <xdr:cNvCxnSpPr/>
      </xdr:nvCxnSpPr>
      <xdr:spPr>
        <a:xfrm flipV="1">
          <a:off x="8750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135907</xdr:rowOff>
    </xdr:from>
    <xdr:ext cx="469744" cy="259045"/>
    <xdr:sp macro="" textlink="">
      <xdr:nvSpPr>
        <xdr:cNvPr id="314"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137813</xdr:rowOff>
    </xdr:from>
    <xdr:ext cx="469744" cy="259045"/>
    <xdr:sp macro="" textlink="">
      <xdr:nvSpPr>
        <xdr:cNvPr id="315" name="n_2aveValue【福祉施設】&#10;一人当たり面積"/>
        <xdr:cNvSpPr txBox="1"/>
      </xdr:nvSpPr>
      <xdr:spPr>
        <a:xfrm>
          <a:off x="8515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16" name="n_1mainValue【福祉施設】&#10;一人当たり面積"/>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17"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6" name="正方形/長方形 3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7" name="正方形/長方形 3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8" name="正方形/長方形 3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9" name="正方形/長方形 3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0" name="正方形/長方形 3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1" name="正方形/長方形 3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2" name="正方形/長方形 3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3" name="正方形/長方形 3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4" name="テキスト ボックス 3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5" name="直線コネクタ 3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6" name="直線コネクタ 3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7" name="テキスト ボックス 3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8" name="直線コネクタ 3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9" name="テキスト ボックス 3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0" name="直線コネクタ 3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1" name="テキスト ボックス 3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2" name="直線コネクタ 3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3" name="テキスト ボックス 3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4" name="直線コネクタ 3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5" name="テキスト ボックス 3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6" name="直線コネクタ 3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7" name="テキスト ボックス 3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9" name="テキスト ボックス 3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91" name="直線コネクタ 390"/>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9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93" name="直線コネクタ 39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94"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95" name="直線コネクタ 394"/>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96"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97" name="フローチャート: 判断 396"/>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98" name="フローチャート: 判断 397"/>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399" name="フローチャート: 判断 39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132624</xdr:rowOff>
    </xdr:from>
    <xdr:to>
      <xdr:col>85</xdr:col>
      <xdr:colOff>177800</xdr:colOff>
      <xdr:row>80</xdr:row>
      <xdr:rowOff>62774</xdr:rowOff>
    </xdr:to>
    <xdr:sp macro="" textlink="">
      <xdr:nvSpPr>
        <xdr:cNvPr id="405" name="楕円 404"/>
        <xdr:cNvSpPr/>
      </xdr:nvSpPr>
      <xdr:spPr>
        <a:xfrm>
          <a:off x="16268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155501</xdr:rowOff>
    </xdr:from>
    <xdr:ext cx="405111" cy="259045"/>
    <xdr:sp macro="" textlink="">
      <xdr:nvSpPr>
        <xdr:cNvPr id="406" name="【消防施設】&#10;有形固定資産減価償却率該当値テキスト"/>
        <xdr:cNvSpPr txBox="1"/>
      </xdr:nvSpPr>
      <xdr:spPr>
        <a:xfrm>
          <a:off x="16357600" y="1352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407" name="楕円 406"/>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xdr:rowOff>
    </xdr:from>
    <xdr:to>
      <xdr:col>85</xdr:col>
      <xdr:colOff>127000</xdr:colOff>
      <xdr:row>80</xdr:row>
      <xdr:rowOff>52795</xdr:rowOff>
    </xdr:to>
    <xdr:cxnSp macro="">
      <xdr:nvCxnSpPr>
        <xdr:cNvPr id="408" name="直線コネクタ 407"/>
        <xdr:cNvCxnSpPr/>
      </xdr:nvCxnSpPr>
      <xdr:spPr>
        <a:xfrm flipV="1">
          <a:off x="15481300" y="137279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409" name="楕円 408"/>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93618</xdr:rowOff>
    </xdr:to>
    <xdr:cxnSp macro="">
      <xdr:nvCxnSpPr>
        <xdr:cNvPr id="410" name="直線コネクタ 409"/>
        <xdr:cNvCxnSpPr/>
      </xdr:nvCxnSpPr>
      <xdr:spPr>
        <a:xfrm flipV="1">
          <a:off x="14592300" y="137687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411"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412"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413" name="n_1mainValue【消防施設】&#10;有形固定資産減価償却率"/>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414" name="n_2mainValue【消防施設】&#10;有形固定資産減価償却率"/>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40" name="直線コネクタ 43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4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42" name="直線コネクタ 44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4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44" name="直線コネクタ 44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45"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46" name="フローチャート: 判断 44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47" name="フローチャート: 判断 44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140788</xdr:rowOff>
    </xdr:from>
    <xdr:to>
      <xdr:col>107</xdr:col>
      <xdr:colOff>101600</xdr:colOff>
      <xdr:row>85</xdr:row>
      <xdr:rowOff>70938</xdr:rowOff>
    </xdr:to>
    <xdr:sp macro="" textlink="">
      <xdr:nvSpPr>
        <xdr:cNvPr id="448" name="フローチャート: 判断 447"/>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454" name="楕円 453"/>
        <xdr:cNvSpPr/>
      </xdr:nvSpPr>
      <xdr:spPr>
        <a:xfrm>
          <a:off x="22110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160219</xdr:rowOff>
    </xdr:from>
    <xdr:ext cx="469744" cy="259045"/>
    <xdr:sp macro="" textlink="">
      <xdr:nvSpPr>
        <xdr:cNvPr id="455" name="【消防施設】&#10;一人当たり面積該当値テキスト"/>
        <xdr:cNvSpPr txBox="1"/>
      </xdr:nvSpPr>
      <xdr:spPr>
        <a:xfrm>
          <a:off x="22199600" y="1456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456" name="楕円 455"/>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124642</xdr:rowOff>
    </xdr:from>
    <xdr:to>
      <xdr:col>116</xdr:col>
      <xdr:colOff>63500</xdr:colOff>
      <xdr:row>85</xdr:row>
      <xdr:rowOff>127907</xdr:rowOff>
    </xdr:to>
    <xdr:cxnSp macro="">
      <xdr:nvCxnSpPr>
        <xdr:cNvPr id="457" name="直線コネクタ 456"/>
        <xdr:cNvCxnSpPr/>
      </xdr:nvCxnSpPr>
      <xdr:spPr>
        <a:xfrm flipV="1">
          <a:off x="21323300" y="1469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80373</xdr:rowOff>
    </xdr:from>
    <xdr:to>
      <xdr:col>107</xdr:col>
      <xdr:colOff>101600</xdr:colOff>
      <xdr:row>86</xdr:row>
      <xdr:rowOff>10523</xdr:rowOff>
    </xdr:to>
    <xdr:sp macro="" textlink="">
      <xdr:nvSpPr>
        <xdr:cNvPr id="458" name="楕円 457"/>
        <xdr:cNvSpPr/>
      </xdr:nvSpPr>
      <xdr:spPr>
        <a:xfrm>
          <a:off x="2038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131173</xdr:rowOff>
    </xdr:to>
    <xdr:cxnSp macro="">
      <xdr:nvCxnSpPr>
        <xdr:cNvPr id="459" name="直線コネクタ 458"/>
        <xdr:cNvCxnSpPr/>
      </xdr:nvCxnSpPr>
      <xdr:spPr>
        <a:xfrm flipV="1">
          <a:off x="20434300" y="1470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60"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461"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462" name="n_1mainValue【消防施設】&#10;一人当たり面積"/>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1650</xdr:rowOff>
    </xdr:from>
    <xdr:ext cx="469744" cy="259045"/>
    <xdr:sp macro="" textlink="">
      <xdr:nvSpPr>
        <xdr:cNvPr id="463" name="n_2mainValue【消防施設】&#10;一人当たり面積"/>
        <xdr:cNvSpPr txBox="1"/>
      </xdr:nvSpPr>
      <xdr:spPr>
        <a:xfrm>
          <a:off x="20199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5" name="テキスト ボックス 4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5" name="テキスト ボックス 4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89" name="直線コネクタ 488"/>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9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91" name="直線コネクタ 49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92"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93" name="直線コネクタ 492"/>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494" name="【庁舎】&#10;有形固定資産減価償却率平均値テキスト"/>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95" name="フローチャート: 判断 494"/>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96" name="フローチャート: 判断 49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497" name="フローチャート: 判断 496"/>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503" name="楕円 502"/>
        <xdr:cNvSpPr/>
      </xdr:nvSpPr>
      <xdr:spPr>
        <a:xfrm>
          <a:off x="16268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110145</xdr:rowOff>
    </xdr:from>
    <xdr:ext cx="340478" cy="259045"/>
    <xdr:sp macro="" textlink="">
      <xdr:nvSpPr>
        <xdr:cNvPr id="504" name="【庁舎】&#10;有形固定資産減価償却率該当値テキスト"/>
        <xdr:cNvSpPr txBox="1"/>
      </xdr:nvSpPr>
      <xdr:spPr>
        <a:xfrm>
          <a:off x="16357600" y="18455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505" name="楕円 504"/>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118655</xdr:rowOff>
    </xdr:to>
    <xdr:cxnSp macro="">
      <xdr:nvCxnSpPr>
        <xdr:cNvPr id="506" name="直線コネクタ 505"/>
        <xdr:cNvCxnSpPr/>
      </xdr:nvCxnSpPr>
      <xdr:spPr>
        <a:xfrm flipV="1">
          <a:off x="15481300" y="185911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111942</xdr:rowOff>
    </xdr:from>
    <xdr:to>
      <xdr:col>76</xdr:col>
      <xdr:colOff>165100</xdr:colOff>
      <xdr:row>109</xdr:row>
      <xdr:rowOff>42092</xdr:rowOff>
    </xdr:to>
    <xdr:sp macro="" textlink="">
      <xdr:nvSpPr>
        <xdr:cNvPr id="507" name="楕円 506"/>
        <xdr:cNvSpPr/>
      </xdr:nvSpPr>
      <xdr:spPr>
        <a:xfrm>
          <a:off x="14541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118655</xdr:rowOff>
    </xdr:from>
    <xdr:to>
      <xdr:col>81</xdr:col>
      <xdr:colOff>50800</xdr:colOff>
      <xdr:row>108</xdr:row>
      <xdr:rowOff>162742</xdr:rowOff>
    </xdr:to>
    <xdr:cxnSp macro="">
      <xdr:nvCxnSpPr>
        <xdr:cNvPr id="508" name="直線コネクタ 507"/>
        <xdr:cNvCxnSpPr/>
      </xdr:nvCxnSpPr>
      <xdr:spPr>
        <a:xfrm flipV="1">
          <a:off x="14592300" y="186352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09"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73314</xdr:rowOff>
    </xdr:from>
    <xdr:ext cx="405111" cy="259045"/>
    <xdr:sp macro="" textlink="">
      <xdr:nvSpPr>
        <xdr:cNvPr id="510"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160582</xdr:rowOff>
    </xdr:from>
    <xdr:ext cx="340478" cy="259045"/>
    <xdr:sp macro="" textlink="">
      <xdr:nvSpPr>
        <xdr:cNvPr id="511"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33219</xdr:rowOff>
    </xdr:from>
    <xdr:ext cx="340478" cy="259045"/>
    <xdr:sp macro="" textlink="">
      <xdr:nvSpPr>
        <xdr:cNvPr id="512" name="n_2mainValue【庁舎】&#10;有形固定資産減価償却率"/>
        <xdr:cNvSpPr txBox="1"/>
      </xdr:nvSpPr>
      <xdr:spPr>
        <a:xfrm>
          <a:off x="14422061"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3" name="直線コネクタ 5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4" name="テキスト ボックス 5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5" name="直線コネクタ 5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6" name="テキスト ボックス 5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7" name="直線コネクタ 5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8" name="テキスト ボックス 5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9" name="直線コネクタ 5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0" name="テキスト ボックス 5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1" name="直線コネクタ 5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2" name="テキスト ボックス 5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3" name="直線コネクタ 5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4" name="テキスト ボックス 5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5" name="直線コネクタ 5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6" name="テキスト ボックス 5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38" name="直線コネクタ 53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3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40" name="直線コネクタ 53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4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42" name="直線コネクタ 54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4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44" name="フローチャート: 判断 54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45" name="フローチャート: 判断 54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119018</xdr:rowOff>
    </xdr:from>
    <xdr:to>
      <xdr:col>107</xdr:col>
      <xdr:colOff>101600</xdr:colOff>
      <xdr:row>107</xdr:row>
      <xdr:rowOff>49168</xdr:rowOff>
    </xdr:to>
    <xdr:sp macro="" textlink="">
      <xdr:nvSpPr>
        <xdr:cNvPr id="546" name="フローチャート: 判断 545"/>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52" name="楕円 551"/>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553" name="【庁舎】&#10;一人当たり面積該当値テキスト"/>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554" name="楕円 553"/>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125186</xdr:rowOff>
    </xdr:from>
    <xdr:to>
      <xdr:col>116</xdr:col>
      <xdr:colOff>63500</xdr:colOff>
      <xdr:row>106</xdr:row>
      <xdr:rowOff>131718</xdr:rowOff>
    </xdr:to>
    <xdr:cxnSp macro="">
      <xdr:nvCxnSpPr>
        <xdr:cNvPr id="555" name="直線コネクタ 554"/>
        <xdr:cNvCxnSpPr/>
      </xdr:nvCxnSpPr>
      <xdr:spPr>
        <a:xfrm flipV="1">
          <a:off x="21323300" y="182988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556" name="楕円 555"/>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141514</xdr:rowOff>
    </xdr:to>
    <xdr:cxnSp macro="">
      <xdr:nvCxnSpPr>
        <xdr:cNvPr id="557" name="直線コネクタ 556"/>
        <xdr:cNvCxnSpPr/>
      </xdr:nvCxnSpPr>
      <xdr:spPr>
        <a:xfrm flipV="1">
          <a:off x="20434300" y="1830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16708</xdr:rowOff>
    </xdr:from>
    <xdr:ext cx="469744" cy="259045"/>
    <xdr:sp macro="" textlink="">
      <xdr:nvSpPr>
        <xdr:cNvPr id="558"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40295</xdr:rowOff>
    </xdr:from>
    <xdr:ext cx="469744" cy="259045"/>
    <xdr:sp macro="" textlink="">
      <xdr:nvSpPr>
        <xdr:cNvPr id="559" name="n_2aveValue【庁舎】&#10;一人当たり面積"/>
        <xdr:cNvSpPr txBox="1"/>
      </xdr:nvSpPr>
      <xdr:spPr>
        <a:xfrm>
          <a:off x="20199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2195</xdr:rowOff>
    </xdr:from>
    <xdr:ext cx="469744" cy="259045"/>
    <xdr:sp macro="" textlink="">
      <xdr:nvSpPr>
        <xdr:cNvPr id="560"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37391</xdr:rowOff>
    </xdr:from>
    <xdr:ext cx="469744" cy="259045"/>
    <xdr:sp macro="" textlink="">
      <xdr:nvSpPr>
        <xdr:cNvPr id="561" name="n_2mainValue【庁舎】&#10;一人当たり面積"/>
        <xdr:cNvSpPr txBox="1"/>
      </xdr:nvSpPr>
      <xdr:spPr>
        <a:xfrm>
          <a:off x="20199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が類似団体より高くなっている。これは、町内に２ヶ所ある町民プールのうち、１ヶ所が昭和５０年代に建築されたものであり、老朽化が進んでいるためである。また一人当たり面積も平均値より大きくなっているため、今後の利用者数なども勘案しつつ統合などの検討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も見込めないため、財政力指数としてもほぼ横ばいか、下降傾向になると考えられる。課税客体の適切な把握や、徴収率の向上を図り、少しでも財政力の向上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７．３ポイント上昇しているものの、類似団体平均値を若干下回っている状況である。経常収支比率を抑制できている要因は、「ふるさとまちづくり寄附金」や「ふるさとまちづくり基金繰入金」を活用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ふるさとまちづくり寄附金等の多寡に左右される状況にあり、現状の比率を安定して維持できるわけではないため、今後も経常経費の削減等に努めていく必要がある。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133604</xdr:rowOff>
    </xdr:to>
    <xdr:cxnSp macro="">
      <xdr:nvCxnSpPr>
        <xdr:cNvPr id="131" name="直線コネクタ 130"/>
        <xdr:cNvCxnSpPr/>
      </xdr:nvCxnSpPr>
      <xdr:spPr>
        <a:xfrm>
          <a:off x="4114800" y="1058265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64</xdr:row>
      <xdr:rowOff>24892</xdr:rowOff>
    </xdr:to>
    <xdr:cxnSp macro="">
      <xdr:nvCxnSpPr>
        <xdr:cNvPr id="134" name="直線コネクタ 133"/>
        <xdr:cNvCxnSpPr/>
      </xdr:nvCxnSpPr>
      <xdr:spPr>
        <a:xfrm flipV="1">
          <a:off x="3225800" y="1058265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41656</xdr:rowOff>
    </xdr:to>
    <xdr:cxnSp macro="">
      <xdr:nvCxnSpPr>
        <xdr:cNvPr id="137" name="直線コネクタ 136"/>
        <xdr:cNvCxnSpPr/>
      </xdr:nvCxnSpPr>
      <xdr:spPr>
        <a:xfrm flipV="1">
          <a:off x="2336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138176</xdr:rowOff>
    </xdr:to>
    <xdr:cxnSp macro="">
      <xdr:nvCxnSpPr>
        <xdr:cNvPr id="140" name="直線コネクタ 139"/>
        <xdr:cNvCxnSpPr/>
      </xdr:nvCxnSpPr>
      <xdr:spPr>
        <a:xfrm flipV="1">
          <a:off x="1447800" y="111859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2" name="楕円 151"/>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3" name="テキスト ボックス 152"/>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5" name="テキスト ボックス 154"/>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6" name="楕円 155"/>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7" name="テキスト ボックス 156"/>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8" name="楕円 157"/>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59" name="テキスト ボックス 158"/>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幅に上回っているのは、主に物件費を要因としている。ふるさとまちづくり寄附金が前年度より約４０億円の増となっており、それに伴う業務委託料等の経費が増大したためである。来年度においても、同様の傾向になることが見込ま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91241</xdr:rowOff>
    </xdr:from>
    <xdr:to>
      <xdr:col>23</xdr:col>
      <xdr:colOff>133350</xdr:colOff>
      <xdr:row>87</xdr:row>
      <xdr:rowOff>20176</xdr:rowOff>
    </xdr:to>
    <xdr:cxnSp macro="">
      <xdr:nvCxnSpPr>
        <xdr:cNvPr id="194" name="直線コネクタ 193"/>
        <xdr:cNvCxnSpPr/>
      </xdr:nvCxnSpPr>
      <xdr:spPr>
        <a:xfrm>
          <a:off x="4114800" y="14150141"/>
          <a:ext cx="838200" cy="7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83257</xdr:rowOff>
    </xdr:from>
    <xdr:to>
      <xdr:col>19</xdr:col>
      <xdr:colOff>133350</xdr:colOff>
      <xdr:row>82</xdr:row>
      <xdr:rowOff>91241</xdr:rowOff>
    </xdr:to>
    <xdr:cxnSp macro="">
      <xdr:nvCxnSpPr>
        <xdr:cNvPr id="197" name="直線コネクタ 196"/>
        <xdr:cNvCxnSpPr/>
      </xdr:nvCxnSpPr>
      <xdr:spPr>
        <a:xfrm>
          <a:off x="3225800" y="13970707"/>
          <a:ext cx="889000" cy="1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34595</xdr:rowOff>
    </xdr:from>
    <xdr:to>
      <xdr:col>15</xdr:col>
      <xdr:colOff>82550</xdr:colOff>
      <xdr:row>81</xdr:row>
      <xdr:rowOff>83257</xdr:rowOff>
    </xdr:to>
    <xdr:cxnSp macro="">
      <xdr:nvCxnSpPr>
        <xdr:cNvPr id="200" name="直線コネクタ 199"/>
        <xdr:cNvCxnSpPr/>
      </xdr:nvCxnSpPr>
      <xdr:spPr>
        <a:xfrm>
          <a:off x="2336800" y="13922045"/>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7263</xdr:rowOff>
    </xdr:from>
    <xdr:to>
      <xdr:col>11</xdr:col>
      <xdr:colOff>31750</xdr:colOff>
      <xdr:row>81</xdr:row>
      <xdr:rowOff>34595</xdr:rowOff>
    </xdr:to>
    <xdr:cxnSp macro="">
      <xdr:nvCxnSpPr>
        <xdr:cNvPr id="203" name="直線コネクタ 202"/>
        <xdr:cNvCxnSpPr/>
      </xdr:nvCxnSpPr>
      <xdr:spPr>
        <a:xfrm>
          <a:off x="1447800" y="13894713"/>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140826</xdr:rowOff>
    </xdr:from>
    <xdr:to>
      <xdr:col>23</xdr:col>
      <xdr:colOff>184150</xdr:colOff>
      <xdr:row>87</xdr:row>
      <xdr:rowOff>70976</xdr:rowOff>
    </xdr:to>
    <xdr:sp macro="" textlink="">
      <xdr:nvSpPr>
        <xdr:cNvPr id="213" name="楕円 212"/>
        <xdr:cNvSpPr/>
      </xdr:nvSpPr>
      <xdr:spPr>
        <a:xfrm>
          <a:off x="4902200" y="14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112903</xdr:rowOff>
    </xdr:from>
    <xdr:ext cx="762000" cy="259045"/>
    <xdr:sp macro="" textlink="">
      <xdr:nvSpPr>
        <xdr:cNvPr id="214" name="人件費・物件費等の状況該当値テキスト"/>
        <xdr:cNvSpPr txBox="1"/>
      </xdr:nvSpPr>
      <xdr:spPr>
        <a:xfrm>
          <a:off x="5041900" y="1485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40441</xdr:rowOff>
    </xdr:from>
    <xdr:to>
      <xdr:col>19</xdr:col>
      <xdr:colOff>184150</xdr:colOff>
      <xdr:row>82</xdr:row>
      <xdr:rowOff>142041</xdr:rowOff>
    </xdr:to>
    <xdr:sp macro="" textlink="">
      <xdr:nvSpPr>
        <xdr:cNvPr id="215" name="楕円 214"/>
        <xdr:cNvSpPr/>
      </xdr:nvSpPr>
      <xdr:spPr>
        <a:xfrm>
          <a:off x="40640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126818</xdr:rowOff>
    </xdr:from>
    <xdr:ext cx="736600" cy="259045"/>
    <xdr:sp macro="" textlink="">
      <xdr:nvSpPr>
        <xdr:cNvPr id="216" name="テキスト ボックス 215"/>
        <xdr:cNvSpPr txBox="1"/>
      </xdr:nvSpPr>
      <xdr:spPr>
        <a:xfrm>
          <a:off x="3733800" y="1418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32457</xdr:rowOff>
    </xdr:from>
    <xdr:to>
      <xdr:col>15</xdr:col>
      <xdr:colOff>133350</xdr:colOff>
      <xdr:row>81</xdr:row>
      <xdr:rowOff>134057</xdr:rowOff>
    </xdr:to>
    <xdr:sp macro="" textlink="">
      <xdr:nvSpPr>
        <xdr:cNvPr id="217" name="楕円 216"/>
        <xdr:cNvSpPr/>
      </xdr:nvSpPr>
      <xdr:spPr>
        <a:xfrm>
          <a:off x="3175000" y="139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144234</xdr:rowOff>
    </xdr:from>
    <xdr:ext cx="762000" cy="259045"/>
    <xdr:sp macro="" textlink="">
      <xdr:nvSpPr>
        <xdr:cNvPr id="218" name="テキスト ボックス 217"/>
        <xdr:cNvSpPr txBox="1"/>
      </xdr:nvSpPr>
      <xdr:spPr>
        <a:xfrm>
          <a:off x="2844800" y="136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155245</xdr:rowOff>
    </xdr:from>
    <xdr:to>
      <xdr:col>11</xdr:col>
      <xdr:colOff>82550</xdr:colOff>
      <xdr:row>81</xdr:row>
      <xdr:rowOff>85395</xdr:rowOff>
    </xdr:to>
    <xdr:sp macro="" textlink="">
      <xdr:nvSpPr>
        <xdr:cNvPr id="219" name="楕円 218"/>
        <xdr:cNvSpPr/>
      </xdr:nvSpPr>
      <xdr:spPr>
        <a:xfrm>
          <a:off x="2286000" y="13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95572</xdr:rowOff>
    </xdr:from>
    <xdr:ext cx="762000" cy="259045"/>
    <xdr:sp macro="" textlink="">
      <xdr:nvSpPr>
        <xdr:cNvPr id="220" name="テキスト ボックス 219"/>
        <xdr:cNvSpPr txBox="1"/>
      </xdr:nvSpPr>
      <xdr:spPr>
        <a:xfrm>
          <a:off x="1955800" y="1364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127913</xdr:rowOff>
    </xdr:from>
    <xdr:to>
      <xdr:col>7</xdr:col>
      <xdr:colOff>31750</xdr:colOff>
      <xdr:row>81</xdr:row>
      <xdr:rowOff>58063</xdr:rowOff>
    </xdr:to>
    <xdr:sp macro="" textlink="">
      <xdr:nvSpPr>
        <xdr:cNvPr id="221" name="楕円 220"/>
        <xdr:cNvSpPr/>
      </xdr:nvSpPr>
      <xdr:spPr>
        <a:xfrm>
          <a:off x="1397000" y="138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68240</xdr:rowOff>
    </xdr:from>
    <xdr:ext cx="762000" cy="259045"/>
    <xdr:sp macro="" textlink="">
      <xdr:nvSpPr>
        <xdr:cNvPr id="222" name="テキスト ボックス 221"/>
        <xdr:cNvSpPr txBox="1"/>
      </xdr:nvSpPr>
      <xdr:spPr>
        <a:xfrm>
          <a:off x="1066800" y="1361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７月より実施していた職員給料の３％削減の期間が平成２８年６月で終了したことにより、類似団体平均値との差は縮まっている。今後も財政状況等を踏まえながら、引き続き給与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Ｈ２９数値については「平成３０年地方公務員給与実態調査」が未公表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であるため前年度の数値を引用しています。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43241</xdr:rowOff>
    </xdr:to>
    <xdr:cxnSp macro="">
      <xdr:nvCxnSpPr>
        <xdr:cNvPr id="258" name="直線コネクタ 257"/>
        <xdr:cNvCxnSpPr/>
      </xdr:nvCxnSpPr>
      <xdr:spPr>
        <a:xfrm>
          <a:off x="16179800" y="14616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85</xdr:row>
      <xdr:rowOff>43241</xdr:rowOff>
    </xdr:to>
    <xdr:cxnSp macro="">
      <xdr:nvCxnSpPr>
        <xdr:cNvPr id="261" name="直線コネクタ 260"/>
        <xdr:cNvCxnSpPr/>
      </xdr:nvCxnSpPr>
      <xdr:spPr>
        <a:xfrm>
          <a:off x="15290800" y="14122400"/>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120045</xdr:rowOff>
    </xdr:from>
    <xdr:to>
      <xdr:col>72</xdr:col>
      <xdr:colOff>203200</xdr:colOff>
      <xdr:row>82</xdr:row>
      <xdr:rowOff>63500</xdr:rowOff>
    </xdr:to>
    <xdr:cxnSp macro="">
      <xdr:nvCxnSpPr>
        <xdr:cNvPr id="264" name="直線コネクタ 263"/>
        <xdr:cNvCxnSpPr/>
      </xdr:nvCxnSpPr>
      <xdr:spPr>
        <a:xfrm>
          <a:off x="14401800" y="140074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142118</xdr:rowOff>
    </xdr:from>
    <xdr:to>
      <xdr:col>68</xdr:col>
      <xdr:colOff>152400</xdr:colOff>
      <xdr:row>81</xdr:row>
      <xdr:rowOff>120045</xdr:rowOff>
    </xdr:to>
    <xdr:cxnSp macro="">
      <xdr:nvCxnSpPr>
        <xdr:cNvPr id="267" name="直線コネクタ 266"/>
        <xdr:cNvCxnSpPr/>
      </xdr:nvCxnSpPr>
      <xdr:spPr>
        <a:xfrm>
          <a:off x="13512800" y="138581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79" name="楕円 278"/>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0" name="テキスト ボックス 279"/>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1" name="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69245</xdr:rowOff>
    </xdr:from>
    <xdr:to>
      <xdr:col>68</xdr:col>
      <xdr:colOff>203200</xdr:colOff>
      <xdr:row>81</xdr:row>
      <xdr:rowOff>170845</xdr:rowOff>
    </xdr:to>
    <xdr:sp macro="" textlink="">
      <xdr:nvSpPr>
        <xdr:cNvPr id="283" name="楕円 282"/>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9572</xdr:rowOff>
    </xdr:from>
    <xdr:ext cx="762000" cy="259045"/>
    <xdr:sp macro="" textlink="">
      <xdr:nvSpPr>
        <xdr:cNvPr id="284" name="テキスト ボックス 283"/>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91318</xdr:rowOff>
    </xdr:from>
    <xdr:to>
      <xdr:col>64</xdr:col>
      <xdr:colOff>152400</xdr:colOff>
      <xdr:row>81</xdr:row>
      <xdr:rowOff>21468</xdr:rowOff>
    </xdr:to>
    <xdr:sp macro="" textlink="">
      <xdr:nvSpPr>
        <xdr:cNvPr id="285" name="楕円 284"/>
        <xdr:cNvSpPr/>
      </xdr:nvSpPr>
      <xdr:spPr>
        <a:xfrm>
          <a:off x="13462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31645</xdr:rowOff>
    </xdr:from>
    <xdr:ext cx="762000" cy="259045"/>
    <xdr:sp macro="" textlink="">
      <xdr:nvSpPr>
        <xdr:cNvPr id="286" name="テキスト ボックス 285"/>
        <xdr:cNvSpPr txBox="1"/>
      </xdr:nvSpPr>
      <xdr:spPr>
        <a:xfrm>
          <a:off x="13131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類似団体平均値を若干下回る数値を維持しながら推移している。今後も財政シミュレーションや定員適正化計画に沿って職員数の抑制に努めていく。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Ｈ２９数値については「平成３０年地方公務員給与実態調査」が未公表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であるため前年度の数値を引用しています。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56642</xdr:rowOff>
    </xdr:from>
    <xdr:to>
      <xdr:col>81</xdr:col>
      <xdr:colOff>44450</xdr:colOff>
      <xdr:row>61</xdr:row>
      <xdr:rowOff>63881</xdr:rowOff>
    </xdr:to>
    <xdr:cxnSp macro="">
      <xdr:nvCxnSpPr>
        <xdr:cNvPr id="318" name="直線コネクタ 317"/>
        <xdr:cNvCxnSpPr/>
      </xdr:nvCxnSpPr>
      <xdr:spPr>
        <a:xfrm>
          <a:off x="16179800" y="1051509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58089</xdr:rowOff>
    </xdr:to>
    <xdr:cxnSp macro="">
      <xdr:nvCxnSpPr>
        <xdr:cNvPr id="321" name="直線コネクタ 320"/>
        <xdr:cNvCxnSpPr/>
      </xdr:nvCxnSpPr>
      <xdr:spPr>
        <a:xfrm flipV="1">
          <a:off x="15290800" y="1051509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47472</xdr:rowOff>
    </xdr:from>
    <xdr:to>
      <xdr:col>72</xdr:col>
      <xdr:colOff>203200</xdr:colOff>
      <xdr:row>61</xdr:row>
      <xdr:rowOff>58089</xdr:rowOff>
    </xdr:to>
    <xdr:cxnSp macro="">
      <xdr:nvCxnSpPr>
        <xdr:cNvPr id="324" name="直線コネクタ 323"/>
        <xdr:cNvCxnSpPr/>
      </xdr:nvCxnSpPr>
      <xdr:spPr>
        <a:xfrm>
          <a:off x="14401800" y="10505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47472</xdr:rowOff>
    </xdr:from>
    <xdr:to>
      <xdr:col>68</xdr:col>
      <xdr:colOff>152400</xdr:colOff>
      <xdr:row>61</xdr:row>
      <xdr:rowOff>57607</xdr:rowOff>
    </xdr:to>
    <xdr:cxnSp macro="">
      <xdr:nvCxnSpPr>
        <xdr:cNvPr id="327" name="直線コネクタ 326"/>
        <xdr:cNvCxnSpPr/>
      </xdr:nvCxnSpPr>
      <xdr:spPr>
        <a:xfrm flipV="1">
          <a:off x="13512800" y="1050592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37" name="楕円 336"/>
        <xdr:cNvSpPr/>
      </xdr:nvSpPr>
      <xdr:spPr>
        <a:xfrm>
          <a:off x="169672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29608</xdr:rowOff>
    </xdr:from>
    <xdr:ext cx="762000" cy="259045"/>
    <xdr:sp macro="" textlink="">
      <xdr:nvSpPr>
        <xdr:cNvPr id="338" name="定員管理の状況該当値テキスト"/>
        <xdr:cNvSpPr txBox="1"/>
      </xdr:nvSpPr>
      <xdr:spPr>
        <a:xfrm>
          <a:off x="171069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5842</xdr:rowOff>
    </xdr:from>
    <xdr:to>
      <xdr:col>77</xdr:col>
      <xdr:colOff>95250</xdr:colOff>
      <xdr:row>61</xdr:row>
      <xdr:rowOff>107442</xdr:rowOff>
    </xdr:to>
    <xdr:sp macro="" textlink="">
      <xdr:nvSpPr>
        <xdr:cNvPr id="339" name="楕円 338"/>
        <xdr:cNvSpPr/>
      </xdr:nvSpPr>
      <xdr:spPr>
        <a:xfrm>
          <a:off x="16129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117619</xdr:rowOff>
    </xdr:from>
    <xdr:ext cx="736600" cy="259045"/>
    <xdr:sp macro="" textlink="">
      <xdr:nvSpPr>
        <xdr:cNvPr id="340" name="テキスト ボックス 339"/>
        <xdr:cNvSpPr txBox="1"/>
      </xdr:nvSpPr>
      <xdr:spPr>
        <a:xfrm>
          <a:off x="15798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7289</xdr:rowOff>
    </xdr:from>
    <xdr:to>
      <xdr:col>73</xdr:col>
      <xdr:colOff>44450</xdr:colOff>
      <xdr:row>61</xdr:row>
      <xdr:rowOff>108889</xdr:rowOff>
    </xdr:to>
    <xdr:sp macro="" textlink="">
      <xdr:nvSpPr>
        <xdr:cNvPr id="341" name="楕円 340"/>
        <xdr:cNvSpPr/>
      </xdr:nvSpPr>
      <xdr:spPr>
        <a:xfrm>
          <a:off x="15240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42" name="テキスト ボックス 341"/>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168122</xdr:rowOff>
    </xdr:from>
    <xdr:to>
      <xdr:col>68</xdr:col>
      <xdr:colOff>203200</xdr:colOff>
      <xdr:row>61</xdr:row>
      <xdr:rowOff>98272</xdr:rowOff>
    </xdr:to>
    <xdr:sp macro="" textlink="">
      <xdr:nvSpPr>
        <xdr:cNvPr id="343" name="楕円 342"/>
        <xdr:cNvSpPr/>
      </xdr:nvSpPr>
      <xdr:spPr>
        <a:xfrm>
          <a:off x="14351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108449</xdr:rowOff>
    </xdr:from>
    <xdr:ext cx="762000" cy="259045"/>
    <xdr:sp macro="" textlink="">
      <xdr:nvSpPr>
        <xdr:cNvPr id="344" name="テキスト ボックス 343"/>
        <xdr:cNvSpPr txBox="1"/>
      </xdr:nvSpPr>
      <xdr:spPr>
        <a:xfrm>
          <a:off x="14020800" y="102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45" name="楕円 344"/>
        <xdr:cNvSpPr/>
      </xdr:nvSpPr>
      <xdr:spPr>
        <a:xfrm>
          <a:off x="13462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46" name="テキスト ボックス 345"/>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としては、ほぼ類似団体平均値並みで推移している。前年度より０．５ポイント改善してはいるものの、平成２６年度より借り入れを行っている過疎対策事業債の元金償還が平成３０年度より開始され、また現在進行中である大型事業に係る起債の償還も数年の内に順次開始されるため、実質公債費比率は上昇傾向に転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引き続き、事業計画の精査、交付税算入の少ない起債借入の抑制により実質公債費比率の抑制に努める。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44704</xdr:rowOff>
    </xdr:to>
    <xdr:cxnSp macro="">
      <xdr:nvCxnSpPr>
        <xdr:cNvPr id="378" name="直線コネクタ 377"/>
        <xdr:cNvCxnSpPr/>
      </xdr:nvCxnSpPr>
      <xdr:spPr>
        <a:xfrm flipV="1">
          <a:off x="16179800" y="71973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64008</xdr:rowOff>
    </xdr:to>
    <xdr:cxnSp macro="">
      <xdr:nvCxnSpPr>
        <xdr:cNvPr id="381" name="直線コネクタ 380"/>
        <xdr:cNvCxnSpPr/>
      </xdr:nvCxnSpPr>
      <xdr:spPr>
        <a:xfrm flipV="1">
          <a:off x="15290800" y="724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64008</xdr:rowOff>
    </xdr:to>
    <xdr:cxnSp macro="">
      <xdr:nvCxnSpPr>
        <xdr:cNvPr id="384" name="直線コネクタ 383"/>
        <xdr:cNvCxnSpPr/>
      </xdr:nvCxnSpPr>
      <xdr:spPr>
        <a:xfrm>
          <a:off x="14401800" y="725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6" name="テキスト ボックス 385"/>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54356</xdr:rowOff>
    </xdr:to>
    <xdr:cxnSp macro="">
      <xdr:nvCxnSpPr>
        <xdr:cNvPr id="387" name="直線コネクタ 386"/>
        <xdr:cNvCxnSpPr/>
      </xdr:nvCxnSpPr>
      <xdr:spPr>
        <a:xfrm>
          <a:off x="13512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7" name="楕円 396"/>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8"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9" name="楕円 398"/>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0" name="テキスト ボックス 399"/>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3" name="楕円 402"/>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4" name="テキスト ボックス 403"/>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5" name="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6" name="テキスト ボックス 40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１００％を越える状況で、類似団体平均値とも大幅に乖離していたが、前年度より６７．７ポイントの改善となっている。改善した要因としてはふるさとまちづくり寄附金を基金へ積み立てたことにより、充当可能基金額が増大したことによる。現状、比率は改善しているものの、現在実施している大型事業等のために取り崩していくことも見込まれるため、慢心せずに引き続き、事業計画の精査、補助金等の財源の確保、交付税算入の少ない起債借入の抑制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19</xdr:row>
      <xdr:rowOff>50165</xdr:rowOff>
    </xdr:to>
    <xdr:cxnSp macro="">
      <xdr:nvCxnSpPr>
        <xdr:cNvPr id="440" name="直線コネクタ 439"/>
        <xdr:cNvCxnSpPr/>
      </xdr:nvCxnSpPr>
      <xdr:spPr>
        <a:xfrm flipV="1">
          <a:off x="16179800" y="2763181"/>
          <a:ext cx="838200" cy="5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50165</xdr:rowOff>
    </xdr:from>
    <xdr:to>
      <xdr:col>77</xdr:col>
      <xdr:colOff>44450</xdr:colOff>
      <xdr:row>20</xdr:row>
      <xdr:rowOff>99907</xdr:rowOff>
    </xdr:to>
    <xdr:cxnSp macro="">
      <xdr:nvCxnSpPr>
        <xdr:cNvPr id="443" name="直線コネクタ 442"/>
        <xdr:cNvCxnSpPr/>
      </xdr:nvCxnSpPr>
      <xdr:spPr>
        <a:xfrm flipV="1">
          <a:off x="15290800" y="330771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99907</xdr:rowOff>
    </xdr:from>
    <xdr:to>
      <xdr:col>72</xdr:col>
      <xdr:colOff>203200</xdr:colOff>
      <xdr:row>21</xdr:row>
      <xdr:rowOff>126323</xdr:rowOff>
    </xdr:to>
    <xdr:cxnSp macro="">
      <xdr:nvCxnSpPr>
        <xdr:cNvPr id="446" name="直線コネクタ 445"/>
        <xdr:cNvCxnSpPr/>
      </xdr:nvCxnSpPr>
      <xdr:spPr>
        <a:xfrm flipV="1">
          <a:off x="14401800" y="352890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124841</xdr:rowOff>
    </xdr:from>
    <xdr:to>
      <xdr:col>68</xdr:col>
      <xdr:colOff>152400</xdr:colOff>
      <xdr:row>21</xdr:row>
      <xdr:rowOff>126323</xdr:rowOff>
    </xdr:to>
    <xdr:cxnSp macro="">
      <xdr:nvCxnSpPr>
        <xdr:cNvPr id="449" name="直線コネクタ 448"/>
        <xdr:cNvCxnSpPr/>
      </xdr:nvCxnSpPr>
      <xdr:spPr>
        <a:xfrm>
          <a:off x="13512800" y="355384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140631</xdr:rowOff>
    </xdr:from>
    <xdr:to>
      <xdr:col>81</xdr:col>
      <xdr:colOff>95250</xdr:colOff>
      <xdr:row>16</xdr:row>
      <xdr:rowOff>70781</xdr:rowOff>
    </xdr:to>
    <xdr:sp macro="" textlink="">
      <xdr:nvSpPr>
        <xdr:cNvPr id="459" name="楕円 458"/>
        <xdr:cNvSpPr/>
      </xdr:nvSpPr>
      <xdr:spPr>
        <a:xfrm>
          <a:off x="169672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112708</xdr:rowOff>
    </xdr:from>
    <xdr:ext cx="762000" cy="259045"/>
    <xdr:sp macro="" textlink="">
      <xdr:nvSpPr>
        <xdr:cNvPr id="460" name="将来負担の状況該当値テキスト"/>
        <xdr:cNvSpPr txBox="1"/>
      </xdr:nvSpPr>
      <xdr:spPr>
        <a:xfrm>
          <a:off x="17106900" y="26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170815</xdr:rowOff>
    </xdr:from>
    <xdr:to>
      <xdr:col>77</xdr:col>
      <xdr:colOff>95250</xdr:colOff>
      <xdr:row>19</xdr:row>
      <xdr:rowOff>100965</xdr:rowOff>
    </xdr:to>
    <xdr:sp macro="" textlink="">
      <xdr:nvSpPr>
        <xdr:cNvPr id="461" name="楕円 460"/>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85742</xdr:rowOff>
    </xdr:from>
    <xdr:ext cx="736600" cy="259045"/>
    <xdr:sp macro="" textlink="">
      <xdr:nvSpPr>
        <xdr:cNvPr id="462" name="テキスト ボックス 461"/>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49107</xdr:rowOff>
    </xdr:from>
    <xdr:to>
      <xdr:col>73</xdr:col>
      <xdr:colOff>44450</xdr:colOff>
      <xdr:row>20</xdr:row>
      <xdr:rowOff>150707</xdr:rowOff>
    </xdr:to>
    <xdr:sp macro="" textlink="">
      <xdr:nvSpPr>
        <xdr:cNvPr id="463" name="楕円 462"/>
        <xdr:cNvSpPr/>
      </xdr:nvSpPr>
      <xdr:spPr>
        <a:xfrm>
          <a:off x="15240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135484</xdr:rowOff>
    </xdr:from>
    <xdr:ext cx="762000" cy="259045"/>
    <xdr:sp macro="" textlink="">
      <xdr:nvSpPr>
        <xdr:cNvPr id="464" name="テキスト ボックス 463"/>
        <xdr:cNvSpPr txBox="1"/>
      </xdr:nvSpPr>
      <xdr:spPr>
        <a:xfrm>
          <a:off x="14909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75523</xdr:rowOff>
    </xdr:from>
    <xdr:to>
      <xdr:col>68</xdr:col>
      <xdr:colOff>203200</xdr:colOff>
      <xdr:row>22</xdr:row>
      <xdr:rowOff>5673</xdr:rowOff>
    </xdr:to>
    <xdr:sp macro="" textlink="">
      <xdr:nvSpPr>
        <xdr:cNvPr id="465" name="楕円 464"/>
        <xdr:cNvSpPr/>
      </xdr:nvSpPr>
      <xdr:spPr>
        <a:xfrm>
          <a:off x="14351000" y="3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161900</xdr:rowOff>
    </xdr:from>
    <xdr:ext cx="762000" cy="259045"/>
    <xdr:sp macro="" textlink="">
      <xdr:nvSpPr>
        <xdr:cNvPr id="466" name="テキスト ボックス 465"/>
        <xdr:cNvSpPr txBox="1"/>
      </xdr:nvSpPr>
      <xdr:spPr>
        <a:xfrm>
          <a:off x="14020800" y="37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74041</xdr:rowOff>
    </xdr:from>
    <xdr:to>
      <xdr:col>64</xdr:col>
      <xdr:colOff>152400</xdr:colOff>
      <xdr:row>21</xdr:row>
      <xdr:rowOff>4191</xdr:rowOff>
    </xdr:to>
    <xdr:sp macro="" textlink="">
      <xdr:nvSpPr>
        <xdr:cNvPr id="467" name="楕円 466"/>
        <xdr:cNvSpPr/>
      </xdr:nvSpPr>
      <xdr:spPr>
        <a:xfrm>
          <a:off x="134620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160418</xdr:rowOff>
    </xdr:from>
    <xdr:ext cx="762000" cy="259045"/>
    <xdr:sp macro="" textlink="">
      <xdr:nvSpPr>
        <xdr:cNvPr id="468" name="テキスト ボックス 467"/>
        <xdr:cNvSpPr txBox="1"/>
      </xdr:nvSpPr>
      <xdr:spPr>
        <a:xfrm>
          <a:off x="13131800" y="35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前年度より、０．５ポイントの増となってはいるものの、近年はほぼ類似団体平均値を若干下回る数値で推移している。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今後も、財政シミュレーションや定員適正化計画に基づき、職員数を抑制することによって人件費の抑制に努める。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40132</xdr:rowOff>
    </xdr:to>
    <xdr:cxnSp macro="">
      <xdr:nvCxnSpPr>
        <xdr:cNvPr id="64" name="直線コネクタ 63"/>
        <xdr:cNvCxnSpPr/>
      </xdr:nvCxnSpPr>
      <xdr:spPr>
        <a:xfrm>
          <a:off x="3987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72136</xdr:rowOff>
    </xdr:to>
    <xdr:cxnSp macro="">
      <xdr:nvCxnSpPr>
        <xdr:cNvPr id="67" name="直線コネクタ 66"/>
        <xdr:cNvCxnSpPr/>
      </xdr:nvCxnSpPr>
      <xdr:spPr>
        <a:xfrm flipV="1">
          <a:off x="3098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37</xdr:row>
      <xdr:rowOff>5842</xdr:rowOff>
    </xdr:to>
    <xdr:cxnSp macro="">
      <xdr:nvCxnSpPr>
        <xdr:cNvPr id="70" name="直線コネクタ 69"/>
        <xdr:cNvCxnSpPr/>
      </xdr:nvCxnSpPr>
      <xdr:spPr>
        <a:xfrm flipV="1">
          <a:off x="2209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2" name="テキスト ボックス 71"/>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69850</xdr:rowOff>
    </xdr:to>
    <xdr:cxnSp macro="">
      <xdr:nvCxnSpPr>
        <xdr:cNvPr id="73" name="直線コネクタ 72"/>
        <xdr:cNvCxnSpPr/>
      </xdr:nvCxnSpPr>
      <xdr:spPr>
        <a:xfrm flipV="1">
          <a:off x="1320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前年度より、２．６ポイントの増となっているものの、依然として類似団体平均値を４．０ポイント下回っている状況である。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要因としては、「ふるさとまちづくり寄附金」や「ふるさとまちづくり基金繰入金」を充当し、歳出経常一般財源が抑制されていることによる。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50800</xdr:rowOff>
    </xdr:from>
    <xdr:to>
      <xdr:col>82</xdr:col>
      <xdr:colOff>107950</xdr:colOff>
      <xdr:row>14</xdr:row>
      <xdr:rowOff>127000</xdr:rowOff>
    </xdr:to>
    <xdr:cxnSp macro="">
      <xdr:nvCxnSpPr>
        <xdr:cNvPr id="129" name="直線コネクタ 128"/>
        <xdr:cNvCxnSpPr/>
      </xdr:nvCxnSpPr>
      <xdr:spPr>
        <a:xfrm>
          <a:off x="15671800" y="2279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50800</xdr:rowOff>
    </xdr:from>
    <xdr:to>
      <xdr:col>78</xdr:col>
      <xdr:colOff>69850</xdr:colOff>
      <xdr:row>15</xdr:row>
      <xdr:rowOff>146050</xdr:rowOff>
    </xdr:to>
    <xdr:cxnSp macro="">
      <xdr:nvCxnSpPr>
        <xdr:cNvPr id="132" name="直線コネクタ 131"/>
        <xdr:cNvCxnSpPr/>
      </xdr:nvCxnSpPr>
      <xdr:spPr>
        <a:xfrm flipV="1">
          <a:off x="14782800" y="22796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146050</xdr:rowOff>
    </xdr:to>
    <xdr:cxnSp macro="">
      <xdr:nvCxnSpPr>
        <xdr:cNvPr id="135" name="直線コネクタ 134"/>
        <xdr:cNvCxnSpPr/>
      </xdr:nvCxnSpPr>
      <xdr:spPr>
        <a:xfrm>
          <a:off x="13893800" y="266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15</xdr:row>
      <xdr:rowOff>88900</xdr:rowOff>
    </xdr:to>
    <xdr:cxnSp macro="">
      <xdr:nvCxnSpPr>
        <xdr:cNvPr id="138" name="直線コネクタ 137"/>
        <xdr:cNvCxnSpPr/>
      </xdr:nvCxnSpPr>
      <xdr:spPr>
        <a:xfrm>
          <a:off x="13004800" y="2651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0</xdr:rowOff>
    </xdr:from>
    <xdr:to>
      <xdr:col>78</xdr:col>
      <xdr:colOff>120650</xdr:colOff>
      <xdr:row>13</xdr:row>
      <xdr:rowOff>101600</xdr:rowOff>
    </xdr:to>
    <xdr:sp macro="" textlink="">
      <xdr:nvSpPr>
        <xdr:cNvPr id="150" name="楕円 149"/>
        <xdr:cNvSpPr/>
      </xdr:nvSpPr>
      <xdr:spPr>
        <a:xfrm>
          <a:off x="15621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111777</xdr:rowOff>
    </xdr:from>
    <xdr:ext cx="736600" cy="259045"/>
    <xdr:sp macro="" textlink="">
      <xdr:nvSpPr>
        <xdr:cNvPr id="151" name="テキスト ボックス 150"/>
        <xdr:cNvSpPr txBox="1"/>
      </xdr:nvSpPr>
      <xdr:spPr>
        <a:xfrm>
          <a:off x="15290800" y="199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2" name="楕円 151"/>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3" name="テキスト ボックス 152"/>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4" name="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6" name="楕円 155"/>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140352</xdr:rowOff>
    </xdr:from>
    <xdr:ext cx="762000" cy="259045"/>
    <xdr:sp macro="" textlink="">
      <xdr:nvSpPr>
        <xdr:cNvPr id="157" name="テキスト ボックス 156"/>
        <xdr:cNvSpPr txBox="1"/>
      </xdr:nvSpPr>
      <xdr:spPr>
        <a:xfrm>
          <a:off x="12623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前年度においては、類似団体平均値を１．２ポイント下回っていたが、今年度においては再び類似団体平均値を上回る結果となった。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経常的な歳出自体は微増であるが、「ふるさとまちづくり寄附金」や「ふるさとまちづくり基金繰入金」の充当額が減となったことが要因である。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57</xdr:row>
      <xdr:rowOff>118835</xdr:rowOff>
    </xdr:to>
    <xdr:cxnSp macro="">
      <xdr:nvCxnSpPr>
        <xdr:cNvPr id="192" name="直線コネクタ 191"/>
        <xdr:cNvCxnSpPr/>
      </xdr:nvCxnSpPr>
      <xdr:spPr>
        <a:xfrm>
          <a:off x="3987800" y="95322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58</xdr:row>
      <xdr:rowOff>143328</xdr:rowOff>
    </xdr:to>
    <xdr:cxnSp macro="">
      <xdr:nvCxnSpPr>
        <xdr:cNvPr id="195" name="直線コネクタ 194"/>
        <xdr:cNvCxnSpPr/>
      </xdr:nvCxnSpPr>
      <xdr:spPr>
        <a:xfrm flipV="1">
          <a:off x="3098800" y="9532257"/>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58</xdr:row>
      <xdr:rowOff>143328</xdr:rowOff>
    </xdr:to>
    <xdr:cxnSp macro="">
      <xdr:nvCxnSpPr>
        <xdr:cNvPr id="198" name="直線コネクタ 197"/>
        <xdr:cNvCxnSpPr/>
      </xdr:nvCxnSpPr>
      <xdr:spPr>
        <a:xfrm>
          <a:off x="2209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58</xdr:row>
      <xdr:rowOff>159657</xdr:rowOff>
    </xdr:to>
    <xdr:cxnSp macro="">
      <xdr:nvCxnSpPr>
        <xdr:cNvPr id="201" name="直線コネクタ 200"/>
        <xdr:cNvCxnSpPr/>
      </xdr:nvCxnSpPr>
      <xdr:spPr>
        <a:xfrm flipV="1">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1" name="楕円 210"/>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2"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4" name="テキスト ボックス 213"/>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5" name="楕円 214"/>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6" name="テキスト ボックス 215"/>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7" name="楕円 216"/>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8" name="テキスト ボックス 217"/>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9" name="楕円 218"/>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20" name="テキスト ボックス 219"/>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値を若干下回る数値で推移しているが、前年度と比較して、１．５ポイント上昇している。要因としては、維持補修費の歳出一般財源で９，３０６千円、農業集落排水事業への基準内繰出金で２１，２３９千円増とな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さらに施設が老朽化していくため、公共施設等総合管理計画や作成中の個別施設計画に基づいて施設の統廃合等を検討していく必要がある。また、介護や後期の特別会計への繰出金は高齢化が進む中、抜本的な改善は困難な状況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127000</xdr:rowOff>
    </xdr:to>
    <xdr:cxnSp macro="">
      <xdr:nvCxnSpPr>
        <xdr:cNvPr id="250" name="直線コネクタ 249"/>
        <xdr:cNvCxnSpPr/>
      </xdr:nvCxnSpPr>
      <xdr:spPr>
        <a:xfrm>
          <a:off x="15671800" y="965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58420</xdr:rowOff>
    </xdr:to>
    <xdr:cxnSp macro="">
      <xdr:nvCxnSpPr>
        <xdr:cNvPr id="253" name="直線コネクタ 252"/>
        <xdr:cNvCxnSpPr/>
      </xdr:nvCxnSpPr>
      <xdr:spPr>
        <a:xfrm>
          <a:off x="14782800" y="9655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85852</xdr:rowOff>
    </xdr:to>
    <xdr:cxnSp macro="">
      <xdr:nvCxnSpPr>
        <xdr:cNvPr id="256" name="直線コネクタ 255"/>
        <xdr:cNvCxnSpPr/>
      </xdr:nvCxnSpPr>
      <xdr:spPr>
        <a:xfrm flipV="1">
          <a:off x="13893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85852</xdr:rowOff>
    </xdr:to>
    <xdr:cxnSp macro="">
      <xdr:nvCxnSpPr>
        <xdr:cNvPr id="259" name="直線コネクタ 258"/>
        <xdr:cNvCxnSpPr/>
      </xdr:nvCxnSpPr>
      <xdr:spPr>
        <a:xfrm>
          <a:off x="13004800" y="9659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9" name="楕円 268"/>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0"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1" name="楕円 270"/>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2" name="テキスト ボックス 271"/>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73" name="楕円 272"/>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74" name="テキスト ボックス 273"/>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5" name="楕円 274"/>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6" name="テキスト ボックス 27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7" name="楕円 276"/>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8" name="テキスト ボックス 27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にあるものの、依然として類似団体平均値よりも高い数値となっている。前年度から１．２ポイント改善している要因としては、有田衛生施設事務組合への負担金が地方債の一部償還終了により▲９４，１８６千円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69850</xdr:rowOff>
    </xdr:to>
    <xdr:cxnSp macro="">
      <xdr:nvCxnSpPr>
        <xdr:cNvPr id="308" name="直線コネクタ 307"/>
        <xdr:cNvCxnSpPr/>
      </xdr:nvCxnSpPr>
      <xdr:spPr>
        <a:xfrm flipV="1">
          <a:off x="15671800" y="67015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83566</xdr:rowOff>
    </xdr:to>
    <xdr:cxnSp macro="">
      <xdr:nvCxnSpPr>
        <xdr:cNvPr id="311" name="直線コネクタ 310"/>
        <xdr:cNvCxnSpPr/>
      </xdr:nvCxnSpPr>
      <xdr:spPr>
        <a:xfrm flipV="1">
          <a:off x="14782800" y="6756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39</xdr:row>
      <xdr:rowOff>101854</xdr:rowOff>
    </xdr:to>
    <xdr:cxnSp macro="">
      <xdr:nvCxnSpPr>
        <xdr:cNvPr id="314" name="直線コネクタ 313"/>
        <xdr:cNvCxnSpPr/>
      </xdr:nvCxnSpPr>
      <xdr:spPr>
        <a:xfrm flipV="1">
          <a:off x="13893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6" name="テキスト ボックス 315"/>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40</xdr:row>
      <xdr:rowOff>53848</xdr:rowOff>
    </xdr:to>
    <xdr:cxnSp macro="">
      <xdr:nvCxnSpPr>
        <xdr:cNvPr id="317" name="直線コネクタ 316"/>
        <xdr:cNvCxnSpPr/>
      </xdr:nvCxnSpPr>
      <xdr:spPr>
        <a:xfrm flipV="1">
          <a:off x="13004800" y="6788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7" name="楕円 326"/>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8"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9" name="楕円 328"/>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0" name="テキスト ボックス 329"/>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1" name="楕円 330"/>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2" name="テキスト ボックス 331"/>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3" name="楕円 332"/>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34" name="テキスト ボックス 333"/>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xdr:rowOff>
    </xdr:from>
    <xdr:to>
      <xdr:col>65</xdr:col>
      <xdr:colOff>53975</xdr:colOff>
      <xdr:row>40</xdr:row>
      <xdr:rowOff>104648</xdr:rowOff>
    </xdr:to>
    <xdr:sp macro="" textlink="">
      <xdr:nvSpPr>
        <xdr:cNvPr id="335" name="楕円 334"/>
        <xdr:cNvSpPr/>
      </xdr:nvSpPr>
      <xdr:spPr>
        <a:xfrm>
          <a:off x="12954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89425</xdr:rowOff>
    </xdr:from>
    <xdr:ext cx="762000" cy="259045"/>
    <xdr:sp macro="" textlink="">
      <xdr:nvSpPr>
        <xdr:cNvPr id="336" name="テキスト ボックス 335"/>
        <xdr:cNvSpPr txBox="1"/>
      </xdr:nvSpPr>
      <xdr:spPr>
        <a:xfrm>
          <a:off x="12623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ほぼ、類似団体平均値並みで推移しているものの、今年度においては類似団体平均値を１．２ポイント上回る結果となっている。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庁舎建替えに関する地方債の元金償還が順次開始されていることによる。平成３０年度からは庁舎建替えに係る残りの地方債の元金償還や、平成２６年度より借り入れを行っている過疎対策事業債の元金償還が始まるため、比率としては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115570</xdr:rowOff>
    </xdr:to>
    <xdr:cxnSp macro="">
      <xdr:nvCxnSpPr>
        <xdr:cNvPr id="366" name="直線コネクタ 365"/>
        <xdr:cNvCxnSpPr/>
      </xdr:nvCxnSpPr>
      <xdr:spPr>
        <a:xfrm>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37846</xdr:rowOff>
    </xdr:to>
    <xdr:cxnSp macro="">
      <xdr:nvCxnSpPr>
        <xdr:cNvPr id="369" name="直線コネクタ 368"/>
        <xdr:cNvCxnSpPr/>
      </xdr:nvCxnSpPr>
      <xdr:spPr>
        <a:xfrm>
          <a:off x="3098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51563</xdr:rowOff>
    </xdr:to>
    <xdr:cxnSp macro="">
      <xdr:nvCxnSpPr>
        <xdr:cNvPr id="372" name="直線コネクタ 371"/>
        <xdr:cNvCxnSpPr/>
      </xdr:nvCxnSpPr>
      <xdr:spPr>
        <a:xfrm flipV="1">
          <a:off x="2209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51563</xdr:rowOff>
    </xdr:to>
    <xdr:cxnSp macro="">
      <xdr:nvCxnSpPr>
        <xdr:cNvPr id="375" name="直線コネクタ 374"/>
        <xdr:cNvCxnSpPr/>
      </xdr:nvCxnSpPr>
      <xdr:spPr>
        <a:xfrm>
          <a:off x="1320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5" name="楕円 38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6"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7" name="楕円 386"/>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8" name="テキスト ボックス 387"/>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0" name="テキスト ボックス 389"/>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3" name="楕円 392"/>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4" name="テキスト ボックス 393"/>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前年度より、５．６ポイント上昇しているものの、類似団体平均値よりも低い数値を維持している。平成２８年度から大幅に数値が改善している要因は、ふるさとまちづくり寄附金が好評なことにより、歳出経常一般財源が抑制されていることによ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今後もこの状況が続くとは考え難いため、各費目の経常的な支出について精査・改善を検討し、抑制に努めていく必要がある。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99568</xdr:rowOff>
    </xdr:to>
    <xdr:cxnSp macro="">
      <xdr:nvCxnSpPr>
        <xdr:cNvPr id="425" name="直線コネクタ 424"/>
        <xdr:cNvCxnSpPr/>
      </xdr:nvCxnSpPr>
      <xdr:spPr>
        <a:xfrm>
          <a:off x="15671800" y="1287373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77</xdr:row>
      <xdr:rowOff>101854</xdr:rowOff>
    </xdr:to>
    <xdr:cxnSp macro="">
      <xdr:nvCxnSpPr>
        <xdr:cNvPr id="428" name="直線コネクタ 427"/>
        <xdr:cNvCxnSpPr/>
      </xdr:nvCxnSpPr>
      <xdr:spPr>
        <a:xfrm flipV="1">
          <a:off x="14782800" y="1287373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78</xdr:row>
      <xdr:rowOff>58420</xdr:rowOff>
    </xdr:to>
    <xdr:cxnSp macro="">
      <xdr:nvCxnSpPr>
        <xdr:cNvPr id="431" name="直線コネクタ 430"/>
        <xdr:cNvCxnSpPr/>
      </xdr:nvCxnSpPr>
      <xdr:spPr>
        <a:xfrm flipV="1">
          <a:off x="13893800" y="133035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46989</xdr:rowOff>
    </xdr:to>
    <xdr:cxnSp macro="">
      <xdr:nvCxnSpPr>
        <xdr:cNvPr id="434" name="直線コネクタ 433"/>
        <xdr:cNvCxnSpPr/>
      </xdr:nvCxnSpPr>
      <xdr:spPr>
        <a:xfrm flipV="1">
          <a:off x="13004800" y="134315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4" name="楕円 443"/>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5"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6" name="楕円 445"/>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7" name="テキスト ボックス 446"/>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8" name="楕円 447"/>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49" name="テキスト ボックス 448"/>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0" name="楕円 44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1" name="テキスト ボックス 450"/>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2" name="楕円 451"/>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3" name="テキスト ボックス 452"/>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4219</xdr:rowOff>
    </xdr:from>
    <xdr:to>
      <xdr:col>29</xdr:col>
      <xdr:colOff>127000</xdr:colOff>
      <xdr:row>18</xdr:row>
      <xdr:rowOff>35385</xdr:rowOff>
    </xdr:to>
    <xdr:cxnSp macro="">
      <xdr:nvCxnSpPr>
        <xdr:cNvPr id="50" name="直線コネクタ 49"/>
        <xdr:cNvCxnSpPr/>
      </xdr:nvCxnSpPr>
      <xdr:spPr bwMode="auto">
        <a:xfrm flipV="1">
          <a:off x="5003800" y="3137944"/>
          <a:ext cx="6477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35385</xdr:rowOff>
    </xdr:from>
    <xdr:to>
      <xdr:col>26</xdr:col>
      <xdr:colOff>50800</xdr:colOff>
      <xdr:row>18</xdr:row>
      <xdr:rowOff>75108</xdr:rowOff>
    </xdr:to>
    <xdr:cxnSp macro="">
      <xdr:nvCxnSpPr>
        <xdr:cNvPr id="53" name="直線コネクタ 52"/>
        <xdr:cNvCxnSpPr/>
      </xdr:nvCxnSpPr>
      <xdr:spPr bwMode="auto">
        <a:xfrm flipV="1">
          <a:off x="4305300" y="3169110"/>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54359</xdr:rowOff>
    </xdr:from>
    <xdr:to>
      <xdr:col>22</xdr:col>
      <xdr:colOff>114300</xdr:colOff>
      <xdr:row>18</xdr:row>
      <xdr:rowOff>75108</xdr:rowOff>
    </xdr:to>
    <xdr:cxnSp macro="">
      <xdr:nvCxnSpPr>
        <xdr:cNvPr id="56" name="直線コネクタ 55"/>
        <xdr:cNvCxnSpPr/>
      </xdr:nvCxnSpPr>
      <xdr:spPr bwMode="auto">
        <a:xfrm>
          <a:off x="3606800" y="3188084"/>
          <a:ext cx="698500" cy="2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1529</xdr:rowOff>
    </xdr:from>
    <xdr:to>
      <xdr:col>18</xdr:col>
      <xdr:colOff>177800</xdr:colOff>
      <xdr:row>18</xdr:row>
      <xdr:rowOff>54359</xdr:rowOff>
    </xdr:to>
    <xdr:cxnSp macro="">
      <xdr:nvCxnSpPr>
        <xdr:cNvPr id="59" name="直線コネクタ 58"/>
        <xdr:cNvCxnSpPr/>
      </xdr:nvCxnSpPr>
      <xdr:spPr bwMode="auto">
        <a:xfrm>
          <a:off x="2908300" y="3135254"/>
          <a:ext cx="698500" cy="5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124869</xdr:rowOff>
    </xdr:from>
    <xdr:to>
      <xdr:col>29</xdr:col>
      <xdr:colOff>177800</xdr:colOff>
      <xdr:row>18</xdr:row>
      <xdr:rowOff>55019</xdr:rowOff>
    </xdr:to>
    <xdr:sp macro="" textlink="">
      <xdr:nvSpPr>
        <xdr:cNvPr id="69" name="楕円 68"/>
        <xdr:cNvSpPr/>
      </xdr:nvSpPr>
      <xdr:spPr bwMode="auto">
        <a:xfrm>
          <a:off x="56007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96946</xdr:rowOff>
    </xdr:from>
    <xdr:ext cx="762000" cy="259045"/>
    <xdr:sp macro="" textlink="">
      <xdr:nvSpPr>
        <xdr:cNvPr id="70" name="人口1人当たり決算額の推移該当値テキスト130"/>
        <xdr:cNvSpPr txBox="1"/>
      </xdr:nvSpPr>
      <xdr:spPr>
        <a:xfrm>
          <a:off x="5740400" y="305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156035</xdr:rowOff>
    </xdr:from>
    <xdr:to>
      <xdr:col>26</xdr:col>
      <xdr:colOff>101600</xdr:colOff>
      <xdr:row>18</xdr:row>
      <xdr:rowOff>86185</xdr:rowOff>
    </xdr:to>
    <xdr:sp macro="" textlink="">
      <xdr:nvSpPr>
        <xdr:cNvPr id="71" name="楕円 70"/>
        <xdr:cNvSpPr/>
      </xdr:nvSpPr>
      <xdr:spPr bwMode="auto">
        <a:xfrm>
          <a:off x="49530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70962</xdr:rowOff>
    </xdr:from>
    <xdr:ext cx="736600" cy="259045"/>
    <xdr:sp macro="" textlink="">
      <xdr:nvSpPr>
        <xdr:cNvPr id="72" name="テキスト ボックス 71"/>
        <xdr:cNvSpPr txBox="1"/>
      </xdr:nvSpPr>
      <xdr:spPr>
        <a:xfrm>
          <a:off x="4622800" y="320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24308</xdr:rowOff>
    </xdr:from>
    <xdr:to>
      <xdr:col>22</xdr:col>
      <xdr:colOff>165100</xdr:colOff>
      <xdr:row>18</xdr:row>
      <xdr:rowOff>125908</xdr:rowOff>
    </xdr:to>
    <xdr:sp macro="" textlink="">
      <xdr:nvSpPr>
        <xdr:cNvPr id="73" name="楕円 72"/>
        <xdr:cNvSpPr/>
      </xdr:nvSpPr>
      <xdr:spPr bwMode="auto">
        <a:xfrm>
          <a:off x="42545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110685</xdr:rowOff>
    </xdr:from>
    <xdr:ext cx="762000" cy="259045"/>
    <xdr:sp macro="" textlink="">
      <xdr:nvSpPr>
        <xdr:cNvPr id="74" name="テキスト ボックス 73"/>
        <xdr:cNvSpPr txBox="1"/>
      </xdr:nvSpPr>
      <xdr:spPr>
        <a:xfrm>
          <a:off x="3924300" y="32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3559</xdr:rowOff>
    </xdr:from>
    <xdr:to>
      <xdr:col>19</xdr:col>
      <xdr:colOff>38100</xdr:colOff>
      <xdr:row>18</xdr:row>
      <xdr:rowOff>105159</xdr:rowOff>
    </xdr:to>
    <xdr:sp macro="" textlink="">
      <xdr:nvSpPr>
        <xdr:cNvPr id="75" name="楕円 74"/>
        <xdr:cNvSpPr/>
      </xdr:nvSpPr>
      <xdr:spPr bwMode="auto">
        <a:xfrm>
          <a:off x="35560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89936</xdr:rowOff>
    </xdr:from>
    <xdr:ext cx="762000" cy="259045"/>
    <xdr:sp macro="" textlink="">
      <xdr:nvSpPr>
        <xdr:cNvPr id="76" name="テキスト ボックス 75"/>
        <xdr:cNvSpPr txBox="1"/>
      </xdr:nvSpPr>
      <xdr:spPr>
        <a:xfrm>
          <a:off x="3225800" y="322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122179</xdr:rowOff>
    </xdr:from>
    <xdr:to>
      <xdr:col>15</xdr:col>
      <xdr:colOff>101600</xdr:colOff>
      <xdr:row>18</xdr:row>
      <xdr:rowOff>52329</xdr:rowOff>
    </xdr:to>
    <xdr:sp macro="" textlink="">
      <xdr:nvSpPr>
        <xdr:cNvPr id="77" name="楕円 76"/>
        <xdr:cNvSpPr/>
      </xdr:nvSpPr>
      <xdr:spPr bwMode="auto">
        <a:xfrm>
          <a:off x="2857500" y="308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37106</xdr:rowOff>
    </xdr:from>
    <xdr:ext cx="762000" cy="259045"/>
    <xdr:sp macro="" textlink="">
      <xdr:nvSpPr>
        <xdr:cNvPr id="78" name="テキスト ボックス 77"/>
        <xdr:cNvSpPr txBox="1"/>
      </xdr:nvSpPr>
      <xdr:spPr>
        <a:xfrm>
          <a:off x="2527300" y="31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117075</xdr:rowOff>
    </xdr:from>
    <xdr:to>
      <xdr:col>29</xdr:col>
      <xdr:colOff>127000</xdr:colOff>
      <xdr:row>35</xdr:row>
      <xdr:rowOff>127800</xdr:rowOff>
    </xdr:to>
    <xdr:cxnSp macro="">
      <xdr:nvCxnSpPr>
        <xdr:cNvPr id="111" name="直線コネクタ 110"/>
        <xdr:cNvCxnSpPr/>
      </xdr:nvCxnSpPr>
      <xdr:spPr bwMode="auto">
        <a:xfrm>
          <a:off x="5003800" y="6727425"/>
          <a:ext cx="6477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112577</xdr:rowOff>
    </xdr:from>
    <xdr:ext cx="762000" cy="259045"/>
    <xdr:sp macro="" textlink="">
      <xdr:nvSpPr>
        <xdr:cNvPr id="112" name="人口1人当たり決算額の推移平均値テキスト445"/>
        <xdr:cNvSpPr txBox="1"/>
      </xdr:nvSpPr>
      <xdr:spPr>
        <a:xfrm>
          <a:off x="5740400" y="67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73793</xdr:rowOff>
    </xdr:from>
    <xdr:to>
      <xdr:col>26</xdr:col>
      <xdr:colOff>50800</xdr:colOff>
      <xdr:row>35</xdr:row>
      <xdr:rowOff>117075</xdr:rowOff>
    </xdr:to>
    <xdr:cxnSp macro="">
      <xdr:nvCxnSpPr>
        <xdr:cNvPr id="114" name="直線コネクタ 113"/>
        <xdr:cNvCxnSpPr/>
      </xdr:nvCxnSpPr>
      <xdr:spPr bwMode="auto">
        <a:xfrm>
          <a:off x="4305300" y="6684143"/>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73793</xdr:rowOff>
    </xdr:from>
    <xdr:to>
      <xdr:col>22</xdr:col>
      <xdr:colOff>114300</xdr:colOff>
      <xdr:row>35</xdr:row>
      <xdr:rowOff>94177</xdr:rowOff>
    </xdr:to>
    <xdr:cxnSp macro="">
      <xdr:nvCxnSpPr>
        <xdr:cNvPr id="117" name="直線コネクタ 116"/>
        <xdr:cNvCxnSpPr/>
      </xdr:nvCxnSpPr>
      <xdr:spPr bwMode="auto">
        <a:xfrm flipV="1">
          <a:off x="3606800" y="6684143"/>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133221</xdr:rowOff>
    </xdr:from>
    <xdr:ext cx="762000" cy="259045"/>
    <xdr:sp macro="" textlink="">
      <xdr:nvSpPr>
        <xdr:cNvPr id="119" name="テキスト ボックス 118"/>
        <xdr:cNvSpPr txBox="1"/>
      </xdr:nvSpPr>
      <xdr:spPr>
        <a:xfrm>
          <a:off x="3924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94177</xdr:rowOff>
    </xdr:from>
    <xdr:to>
      <xdr:col>18</xdr:col>
      <xdr:colOff>177800</xdr:colOff>
      <xdr:row>35</xdr:row>
      <xdr:rowOff>135763</xdr:rowOff>
    </xdr:to>
    <xdr:cxnSp macro="">
      <xdr:nvCxnSpPr>
        <xdr:cNvPr id="120" name="直線コネクタ 119"/>
        <xdr:cNvCxnSpPr/>
      </xdr:nvCxnSpPr>
      <xdr:spPr bwMode="auto">
        <a:xfrm flipV="1">
          <a:off x="2908300" y="6704527"/>
          <a:ext cx="698500" cy="4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77000</xdr:rowOff>
    </xdr:from>
    <xdr:to>
      <xdr:col>29</xdr:col>
      <xdr:colOff>177800</xdr:colOff>
      <xdr:row>35</xdr:row>
      <xdr:rowOff>178600</xdr:rowOff>
    </xdr:to>
    <xdr:sp macro="" textlink="">
      <xdr:nvSpPr>
        <xdr:cNvPr id="130" name="楕円 129"/>
        <xdr:cNvSpPr/>
      </xdr:nvSpPr>
      <xdr:spPr bwMode="auto">
        <a:xfrm>
          <a:off x="56007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264977</xdr:rowOff>
    </xdr:from>
    <xdr:ext cx="762000" cy="259045"/>
    <xdr:sp macro="" textlink="">
      <xdr:nvSpPr>
        <xdr:cNvPr id="131" name="人口1人当たり決算額の推移該当値テキスト445"/>
        <xdr:cNvSpPr txBox="1"/>
      </xdr:nvSpPr>
      <xdr:spPr>
        <a:xfrm>
          <a:off x="5740400" y="65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66275</xdr:rowOff>
    </xdr:from>
    <xdr:to>
      <xdr:col>26</xdr:col>
      <xdr:colOff>101600</xdr:colOff>
      <xdr:row>35</xdr:row>
      <xdr:rowOff>167875</xdr:rowOff>
    </xdr:to>
    <xdr:sp macro="" textlink="">
      <xdr:nvSpPr>
        <xdr:cNvPr id="132" name="楕円 131"/>
        <xdr:cNvSpPr/>
      </xdr:nvSpPr>
      <xdr:spPr bwMode="auto">
        <a:xfrm>
          <a:off x="49530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178052</xdr:rowOff>
    </xdr:from>
    <xdr:ext cx="736600" cy="259045"/>
    <xdr:sp macro="" textlink="">
      <xdr:nvSpPr>
        <xdr:cNvPr id="133" name="テキスト ボックス 132"/>
        <xdr:cNvSpPr txBox="1"/>
      </xdr:nvSpPr>
      <xdr:spPr>
        <a:xfrm>
          <a:off x="4622800" y="6445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22993</xdr:rowOff>
    </xdr:from>
    <xdr:to>
      <xdr:col>22</xdr:col>
      <xdr:colOff>165100</xdr:colOff>
      <xdr:row>35</xdr:row>
      <xdr:rowOff>124593</xdr:rowOff>
    </xdr:to>
    <xdr:sp macro="" textlink="">
      <xdr:nvSpPr>
        <xdr:cNvPr id="134" name="楕円 133"/>
        <xdr:cNvSpPr/>
      </xdr:nvSpPr>
      <xdr:spPr bwMode="auto">
        <a:xfrm>
          <a:off x="4254500" y="66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134770</xdr:rowOff>
    </xdr:from>
    <xdr:ext cx="762000" cy="259045"/>
    <xdr:sp macro="" textlink="">
      <xdr:nvSpPr>
        <xdr:cNvPr id="135" name="テキスト ボックス 134"/>
        <xdr:cNvSpPr txBox="1"/>
      </xdr:nvSpPr>
      <xdr:spPr>
        <a:xfrm>
          <a:off x="3924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43377</xdr:rowOff>
    </xdr:from>
    <xdr:to>
      <xdr:col>19</xdr:col>
      <xdr:colOff>38100</xdr:colOff>
      <xdr:row>35</xdr:row>
      <xdr:rowOff>144977</xdr:rowOff>
    </xdr:to>
    <xdr:sp macro="" textlink="">
      <xdr:nvSpPr>
        <xdr:cNvPr id="136" name="楕円 135"/>
        <xdr:cNvSpPr/>
      </xdr:nvSpPr>
      <xdr:spPr bwMode="auto">
        <a:xfrm>
          <a:off x="3556000" y="665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155154</xdr:rowOff>
    </xdr:from>
    <xdr:ext cx="762000" cy="259045"/>
    <xdr:sp macro="" textlink="">
      <xdr:nvSpPr>
        <xdr:cNvPr id="137" name="テキスト ボックス 136"/>
        <xdr:cNvSpPr txBox="1"/>
      </xdr:nvSpPr>
      <xdr:spPr>
        <a:xfrm>
          <a:off x="3225800" y="64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84963</xdr:rowOff>
    </xdr:from>
    <xdr:to>
      <xdr:col>15</xdr:col>
      <xdr:colOff>101600</xdr:colOff>
      <xdr:row>35</xdr:row>
      <xdr:rowOff>186563</xdr:rowOff>
    </xdr:to>
    <xdr:sp macro="" textlink="">
      <xdr:nvSpPr>
        <xdr:cNvPr id="138" name="楕円 137"/>
        <xdr:cNvSpPr/>
      </xdr:nvSpPr>
      <xdr:spPr bwMode="auto">
        <a:xfrm>
          <a:off x="2857500" y="669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171340</xdr:rowOff>
    </xdr:from>
    <xdr:ext cx="762000" cy="259045"/>
    <xdr:sp macro="" textlink="">
      <xdr:nvSpPr>
        <xdr:cNvPr id="139" name="テキスト ボックス 138"/>
        <xdr:cNvSpPr txBox="1"/>
      </xdr:nvSpPr>
      <xdr:spPr>
        <a:xfrm>
          <a:off x="2527300" y="67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26536</xdr:rowOff>
    </xdr:from>
    <xdr:to>
      <xdr:col>24</xdr:col>
      <xdr:colOff>63500</xdr:colOff>
      <xdr:row>38</xdr:row>
      <xdr:rowOff>44846</xdr:rowOff>
    </xdr:to>
    <xdr:cxnSp macro="">
      <xdr:nvCxnSpPr>
        <xdr:cNvPr id="61" name="直線コネクタ 60"/>
        <xdr:cNvCxnSpPr/>
      </xdr:nvCxnSpPr>
      <xdr:spPr>
        <a:xfrm flipV="1">
          <a:off x="3797300" y="6541636"/>
          <a:ext cx="8382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44846</xdr:rowOff>
    </xdr:from>
    <xdr:to>
      <xdr:col>19</xdr:col>
      <xdr:colOff>177800</xdr:colOff>
      <xdr:row>38</xdr:row>
      <xdr:rowOff>54059</xdr:rowOff>
    </xdr:to>
    <xdr:cxnSp macro="">
      <xdr:nvCxnSpPr>
        <xdr:cNvPr id="64" name="直線コネクタ 63"/>
        <xdr:cNvCxnSpPr/>
      </xdr:nvCxnSpPr>
      <xdr:spPr>
        <a:xfrm flipV="1">
          <a:off x="2908300" y="655994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37660</xdr:rowOff>
    </xdr:from>
    <xdr:to>
      <xdr:col>15</xdr:col>
      <xdr:colOff>50800</xdr:colOff>
      <xdr:row>38</xdr:row>
      <xdr:rowOff>54059</xdr:rowOff>
    </xdr:to>
    <xdr:cxnSp macro="">
      <xdr:nvCxnSpPr>
        <xdr:cNvPr id="67" name="直線コネクタ 66"/>
        <xdr:cNvCxnSpPr/>
      </xdr:nvCxnSpPr>
      <xdr:spPr>
        <a:xfrm>
          <a:off x="2019300" y="6552760"/>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35397</xdr:rowOff>
    </xdr:from>
    <xdr:to>
      <xdr:col>10</xdr:col>
      <xdr:colOff>114300</xdr:colOff>
      <xdr:row>38</xdr:row>
      <xdr:rowOff>37660</xdr:rowOff>
    </xdr:to>
    <xdr:cxnSp macro="">
      <xdr:nvCxnSpPr>
        <xdr:cNvPr id="70" name="直線コネクタ 69"/>
        <xdr:cNvCxnSpPr/>
      </xdr:nvCxnSpPr>
      <xdr:spPr>
        <a:xfrm>
          <a:off x="1130300" y="655049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147185</xdr:rowOff>
    </xdr:from>
    <xdr:to>
      <xdr:col>24</xdr:col>
      <xdr:colOff>114300</xdr:colOff>
      <xdr:row>38</xdr:row>
      <xdr:rowOff>77335</xdr:rowOff>
    </xdr:to>
    <xdr:sp macro="" textlink="">
      <xdr:nvSpPr>
        <xdr:cNvPr id="80" name="楕円 79"/>
        <xdr:cNvSpPr/>
      </xdr:nvSpPr>
      <xdr:spPr>
        <a:xfrm>
          <a:off x="4584700" y="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125613</xdr:rowOff>
    </xdr:from>
    <xdr:ext cx="534377" cy="259045"/>
    <xdr:sp macro="" textlink="">
      <xdr:nvSpPr>
        <xdr:cNvPr id="81" name="人件費該当値テキスト"/>
        <xdr:cNvSpPr txBox="1"/>
      </xdr:nvSpPr>
      <xdr:spPr>
        <a:xfrm>
          <a:off x="4686300" y="64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165496</xdr:rowOff>
    </xdr:from>
    <xdr:to>
      <xdr:col>20</xdr:col>
      <xdr:colOff>38100</xdr:colOff>
      <xdr:row>38</xdr:row>
      <xdr:rowOff>95646</xdr:rowOff>
    </xdr:to>
    <xdr:sp macro="" textlink="">
      <xdr:nvSpPr>
        <xdr:cNvPr id="82" name="楕円 81"/>
        <xdr:cNvSpPr/>
      </xdr:nvSpPr>
      <xdr:spPr>
        <a:xfrm>
          <a:off x="37465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86773</xdr:rowOff>
    </xdr:from>
    <xdr:ext cx="534377" cy="259045"/>
    <xdr:sp macro="" textlink="">
      <xdr:nvSpPr>
        <xdr:cNvPr id="83" name="テキスト ボックス 82"/>
        <xdr:cNvSpPr txBox="1"/>
      </xdr:nvSpPr>
      <xdr:spPr>
        <a:xfrm>
          <a:off x="3530111" y="66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3259</xdr:rowOff>
    </xdr:from>
    <xdr:to>
      <xdr:col>15</xdr:col>
      <xdr:colOff>101600</xdr:colOff>
      <xdr:row>38</xdr:row>
      <xdr:rowOff>104859</xdr:rowOff>
    </xdr:to>
    <xdr:sp macro="" textlink="">
      <xdr:nvSpPr>
        <xdr:cNvPr id="84" name="楕円 83"/>
        <xdr:cNvSpPr/>
      </xdr:nvSpPr>
      <xdr:spPr>
        <a:xfrm>
          <a:off x="2857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95986</xdr:rowOff>
    </xdr:from>
    <xdr:ext cx="534377" cy="259045"/>
    <xdr:sp macro="" textlink="">
      <xdr:nvSpPr>
        <xdr:cNvPr id="85" name="テキスト ボックス 84"/>
        <xdr:cNvSpPr txBox="1"/>
      </xdr:nvSpPr>
      <xdr:spPr>
        <a:xfrm>
          <a:off x="2641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158310</xdr:rowOff>
    </xdr:from>
    <xdr:to>
      <xdr:col>10</xdr:col>
      <xdr:colOff>165100</xdr:colOff>
      <xdr:row>38</xdr:row>
      <xdr:rowOff>88460</xdr:rowOff>
    </xdr:to>
    <xdr:sp macro="" textlink="">
      <xdr:nvSpPr>
        <xdr:cNvPr id="86" name="楕円 85"/>
        <xdr:cNvSpPr/>
      </xdr:nvSpPr>
      <xdr:spPr>
        <a:xfrm>
          <a:off x="1968500" y="65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79587</xdr:rowOff>
    </xdr:from>
    <xdr:ext cx="534377" cy="259045"/>
    <xdr:sp macro="" textlink="">
      <xdr:nvSpPr>
        <xdr:cNvPr id="87" name="テキスト ボックス 86"/>
        <xdr:cNvSpPr txBox="1"/>
      </xdr:nvSpPr>
      <xdr:spPr>
        <a:xfrm>
          <a:off x="1752111" y="65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156047</xdr:rowOff>
    </xdr:from>
    <xdr:to>
      <xdr:col>6</xdr:col>
      <xdr:colOff>38100</xdr:colOff>
      <xdr:row>38</xdr:row>
      <xdr:rowOff>86198</xdr:rowOff>
    </xdr:to>
    <xdr:sp macro="" textlink="">
      <xdr:nvSpPr>
        <xdr:cNvPr id="88" name="楕円 87"/>
        <xdr:cNvSpPr/>
      </xdr:nvSpPr>
      <xdr:spPr>
        <a:xfrm>
          <a:off x="1079500" y="64996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77324</xdr:rowOff>
    </xdr:from>
    <xdr:ext cx="534377" cy="259045"/>
    <xdr:sp macro="" textlink="">
      <xdr:nvSpPr>
        <xdr:cNvPr id="89" name="テキスト ボックス 88"/>
        <xdr:cNvSpPr txBox="1"/>
      </xdr:nvSpPr>
      <xdr:spPr>
        <a:xfrm>
          <a:off x="863111" y="65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81709</xdr:rowOff>
    </xdr:from>
    <xdr:to>
      <xdr:col>24</xdr:col>
      <xdr:colOff>63500</xdr:colOff>
      <xdr:row>55</xdr:row>
      <xdr:rowOff>107221</xdr:rowOff>
    </xdr:to>
    <xdr:cxnSp macro="">
      <xdr:nvCxnSpPr>
        <xdr:cNvPr id="116" name="直線コネクタ 115"/>
        <xdr:cNvCxnSpPr/>
      </xdr:nvCxnSpPr>
      <xdr:spPr>
        <a:xfrm flipV="1">
          <a:off x="3797300" y="8654209"/>
          <a:ext cx="838200" cy="8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107221</xdr:rowOff>
    </xdr:from>
    <xdr:to>
      <xdr:col>19</xdr:col>
      <xdr:colOff>177800</xdr:colOff>
      <xdr:row>56</xdr:row>
      <xdr:rowOff>138164</xdr:rowOff>
    </xdr:to>
    <xdr:cxnSp macro="">
      <xdr:nvCxnSpPr>
        <xdr:cNvPr id="119" name="直線コネクタ 118"/>
        <xdr:cNvCxnSpPr/>
      </xdr:nvCxnSpPr>
      <xdr:spPr>
        <a:xfrm flipV="1">
          <a:off x="2908300" y="9536971"/>
          <a:ext cx="889000" cy="2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138164</xdr:rowOff>
    </xdr:from>
    <xdr:to>
      <xdr:col>15</xdr:col>
      <xdr:colOff>50800</xdr:colOff>
      <xdr:row>57</xdr:row>
      <xdr:rowOff>29716</xdr:rowOff>
    </xdr:to>
    <xdr:cxnSp macro="">
      <xdr:nvCxnSpPr>
        <xdr:cNvPr id="122" name="直線コネクタ 121"/>
        <xdr:cNvCxnSpPr/>
      </xdr:nvCxnSpPr>
      <xdr:spPr>
        <a:xfrm flipV="1">
          <a:off x="2019300" y="9739364"/>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29716</xdr:rowOff>
    </xdr:from>
    <xdr:to>
      <xdr:col>10</xdr:col>
      <xdr:colOff>114300</xdr:colOff>
      <xdr:row>57</xdr:row>
      <xdr:rowOff>57436</xdr:rowOff>
    </xdr:to>
    <xdr:cxnSp macro="">
      <xdr:nvCxnSpPr>
        <xdr:cNvPr id="125" name="直線コネクタ 124"/>
        <xdr:cNvCxnSpPr/>
      </xdr:nvCxnSpPr>
      <xdr:spPr>
        <a:xfrm flipV="1">
          <a:off x="1130300" y="9802366"/>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30909</xdr:rowOff>
    </xdr:from>
    <xdr:to>
      <xdr:col>24</xdr:col>
      <xdr:colOff>114300</xdr:colOff>
      <xdr:row>50</xdr:row>
      <xdr:rowOff>132509</xdr:rowOff>
    </xdr:to>
    <xdr:sp macro="" textlink="">
      <xdr:nvSpPr>
        <xdr:cNvPr id="135" name="楕円 134"/>
        <xdr:cNvSpPr/>
      </xdr:nvSpPr>
      <xdr:spPr>
        <a:xfrm>
          <a:off x="4584700" y="86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155386</xdr:rowOff>
    </xdr:from>
    <xdr:ext cx="599010" cy="259045"/>
    <xdr:sp macro="" textlink="">
      <xdr:nvSpPr>
        <xdr:cNvPr id="136" name="物件費該当値テキスト"/>
        <xdr:cNvSpPr txBox="1"/>
      </xdr:nvSpPr>
      <xdr:spPr>
        <a:xfrm>
          <a:off x="4686300" y="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56421</xdr:rowOff>
    </xdr:from>
    <xdr:to>
      <xdr:col>20</xdr:col>
      <xdr:colOff>38100</xdr:colOff>
      <xdr:row>55</xdr:row>
      <xdr:rowOff>158021</xdr:rowOff>
    </xdr:to>
    <xdr:sp macro="" textlink="">
      <xdr:nvSpPr>
        <xdr:cNvPr id="137" name="楕円 136"/>
        <xdr:cNvSpPr/>
      </xdr:nvSpPr>
      <xdr:spPr>
        <a:xfrm>
          <a:off x="3746500" y="94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3098</xdr:rowOff>
    </xdr:from>
    <xdr:ext cx="599010" cy="259045"/>
    <xdr:sp macro="" textlink="">
      <xdr:nvSpPr>
        <xdr:cNvPr id="138" name="テキスト ボックス 137"/>
        <xdr:cNvSpPr txBox="1"/>
      </xdr:nvSpPr>
      <xdr:spPr>
        <a:xfrm>
          <a:off x="3497795" y="92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87364</xdr:rowOff>
    </xdr:from>
    <xdr:to>
      <xdr:col>15</xdr:col>
      <xdr:colOff>101600</xdr:colOff>
      <xdr:row>57</xdr:row>
      <xdr:rowOff>17514</xdr:rowOff>
    </xdr:to>
    <xdr:sp macro="" textlink="">
      <xdr:nvSpPr>
        <xdr:cNvPr id="139" name="楕円 138"/>
        <xdr:cNvSpPr/>
      </xdr:nvSpPr>
      <xdr:spPr>
        <a:xfrm>
          <a:off x="2857500" y="96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8641</xdr:rowOff>
    </xdr:from>
    <xdr:ext cx="534377" cy="259045"/>
    <xdr:sp macro="" textlink="">
      <xdr:nvSpPr>
        <xdr:cNvPr id="140" name="テキスト ボックス 139"/>
        <xdr:cNvSpPr txBox="1"/>
      </xdr:nvSpPr>
      <xdr:spPr>
        <a:xfrm>
          <a:off x="2641111" y="97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150366</xdr:rowOff>
    </xdr:from>
    <xdr:to>
      <xdr:col>10</xdr:col>
      <xdr:colOff>165100</xdr:colOff>
      <xdr:row>57</xdr:row>
      <xdr:rowOff>80516</xdr:rowOff>
    </xdr:to>
    <xdr:sp macro="" textlink="">
      <xdr:nvSpPr>
        <xdr:cNvPr id="141" name="楕円 140"/>
        <xdr:cNvSpPr/>
      </xdr:nvSpPr>
      <xdr:spPr>
        <a:xfrm>
          <a:off x="1968500" y="97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71643</xdr:rowOff>
    </xdr:from>
    <xdr:ext cx="534377" cy="259045"/>
    <xdr:sp macro="" textlink="">
      <xdr:nvSpPr>
        <xdr:cNvPr id="142" name="テキスト ボックス 141"/>
        <xdr:cNvSpPr txBox="1"/>
      </xdr:nvSpPr>
      <xdr:spPr>
        <a:xfrm>
          <a:off x="1752111" y="98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6636</xdr:rowOff>
    </xdr:from>
    <xdr:to>
      <xdr:col>6</xdr:col>
      <xdr:colOff>38100</xdr:colOff>
      <xdr:row>57</xdr:row>
      <xdr:rowOff>108236</xdr:rowOff>
    </xdr:to>
    <xdr:sp macro="" textlink="">
      <xdr:nvSpPr>
        <xdr:cNvPr id="143" name="楕円 142"/>
        <xdr:cNvSpPr/>
      </xdr:nvSpPr>
      <xdr:spPr>
        <a:xfrm>
          <a:off x="1079500" y="97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99363</xdr:rowOff>
    </xdr:from>
    <xdr:ext cx="534377" cy="259045"/>
    <xdr:sp macro="" textlink="">
      <xdr:nvSpPr>
        <xdr:cNvPr id="144" name="テキスト ボックス 143"/>
        <xdr:cNvSpPr txBox="1"/>
      </xdr:nvSpPr>
      <xdr:spPr>
        <a:xfrm>
          <a:off x="863111" y="98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4918</xdr:rowOff>
    </xdr:from>
    <xdr:to>
      <xdr:col>24</xdr:col>
      <xdr:colOff>63500</xdr:colOff>
      <xdr:row>78</xdr:row>
      <xdr:rowOff>37881</xdr:rowOff>
    </xdr:to>
    <xdr:cxnSp macro="">
      <xdr:nvCxnSpPr>
        <xdr:cNvPr id="171" name="直線コネクタ 170"/>
        <xdr:cNvCxnSpPr/>
      </xdr:nvCxnSpPr>
      <xdr:spPr>
        <a:xfrm flipV="1">
          <a:off x="3797300" y="13378018"/>
          <a:ext cx="8382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15570</xdr:rowOff>
    </xdr:from>
    <xdr:to>
      <xdr:col>19</xdr:col>
      <xdr:colOff>177800</xdr:colOff>
      <xdr:row>78</xdr:row>
      <xdr:rowOff>37881</xdr:rowOff>
    </xdr:to>
    <xdr:cxnSp macro="">
      <xdr:nvCxnSpPr>
        <xdr:cNvPr id="174" name="直線コネクタ 173"/>
        <xdr:cNvCxnSpPr/>
      </xdr:nvCxnSpPr>
      <xdr:spPr>
        <a:xfrm>
          <a:off x="2908300" y="13388670"/>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15570</xdr:rowOff>
    </xdr:from>
    <xdr:to>
      <xdr:col>15</xdr:col>
      <xdr:colOff>50800</xdr:colOff>
      <xdr:row>78</xdr:row>
      <xdr:rowOff>16531</xdr:rowOff>
    </xdr:to>
    <xdr:cxnSp macro="">
      <xdr:nvCxnSpPr>
        <xdr:cNvPr id="177" name="直線コネクタ 176"/>
        <xdr:cNvCxnSpPr/>
      </xdr:nvCxnSpPr>
      <xdr:spPr>
        <a:xfrm flipV="1">
          <a:off x="2019300" y="1338867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15295</xdr:rowOff>
    </xdr:from>
    <xdr:to>
      <xdr:col>10</xdr:col>
      <xdr:colOff>114300</xdr:colOff>
      <xdr:row>78</xdr:row>
      <xdr:rowOff>16531</xdr:rowOff>
    </xdr:to>
    <xdr:cxnSp macro="">
      <xdr:nvCxnSpPr>
        <xdr:cNvPr id="180" name="直線コネクタ 179"/>
        <xdr:cNvCxnSpPr/>
      </xdr:nvCxnSpPr>
      <xdr:spPr>
        <a:xfrm>
          <a:off x="1130300" y="1338839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125568</xdr:rowOff>
    </xdr:from>
    <xdr:to>
      <xdr:col>24</xdr:col>
      <xdr:colOff>114300</xdr:colOff>
      <xdr:row>78</xdr:row>
      <xdr:rowOff>55718</xdr:rowOff>
    </xdr:to>
    <xdr:sp macro="" textlink="">
      <xdr:nvSpPr>
        <xdr:cNvPr id="190" name="楕円 189"/>
        <xdr:cNvSpPr/>
      </xdr:nvSpPr>
      <xdr:spPr>
        <a:xfrm>
          <a:off x="45847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40495</xdr:rowOff>
    </xdr:from>
    <xdr:ext cx="469744" cy="259045"/>
    <xdr:sp macro="" textlink="">
      <xdr:nvSpPr>
        <xdr:cNvPr id="191" name="維持補修費該当値テキスト"/>
        <xdr:cNvSpPr txBox="1"/>
      </xdr:nvSpPr>
      <xdr:spPr>
        <a:xfrm>
          <a:off x="4686300" y="132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158531</xdr:rowOff>
    </xdr:from>
    <xdr:to>
      <xdr:col>20</xdr:col>
      <xdr:colOff>38100</xdr:colOff>
      <xdr:row>78</xdr:row>
      <xdr:rowOff>88681</xdr:rowOff>
    </xdr:to>
    <xdr:sp macro="" textlink="">
      <xdr:nvSpPr>
        <xdr:cNvPr id="192" name="楕円 191"/>
        <xdr:cNvSpPr/>
      </xdr:nvSpPr>
      <xdr:spPr>
        <a:xfrm>
          <a:off x="37465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79808</xdr:rowOff>
    </xdr:from>
    <xdr:ext cx="469744" cy="259045"/>
    <xdr:sp macro="" textlink="">
      <xdr:nvSpPr>
        <xdr:cNvPr id="193" name="テキスト ボックス 192"/>
        <xdr:cNvSpPr txBox="1"/>
      </xdr:nvSpPr>
      <xdr:spPr>
        <a:xfrm>
          <a:off x="3562428" y="134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136220</xdr:rowOff>
    </xdr:from>
    <xdr:to>
      <xdr:col>15</xdr:col>
      <xdr:colOff>101600</xdr:colOff>
      <xdr:row>78</xdr:row>
      <xdr:rowOff>66370</xdr:rowOff>
    </xdr:to>
    <xdr:sp macro="" textlink="">
      <xdr:nvSpPr>
        <xdr:cNvPr id="194" name="楕円 193"/>
        <xdr:cNvSpPr/>
      </xdr:nvSpPr>
      <xdr:spPr>
        <a:xfrm>
          <a:off x="2857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57497</xdr:rowOff>
    </xdr:from>
    <xdr:ext cx="469744" cy="259045"/>
    <xdr:sp macro="" textlink="">
      <xdr:nvSpPr>
        <xdr:cNvPr id="195" name="テキスト ボックス 194"/>
        <xdr:cNvSpPr txBox="1"/>
      </xdr:nvSpPr>
      <xdr:spPr>
        <a:xfrm>
          <a:off x="2673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137181</xdr:rowOff>
    </xdr:from>
    <xdr:to>
      <xdr:col>10</xdr:col>
      <xdr:colOff>165100</xdr:colOff>
      <xdr:row>78</xdr:row>
      <xdr:rowOff>67331</xdr:rowOff>
    </xdr:to>
    <xdr:sp macro="" textlink="">
      <xdr:nvSpPr>
        <xdr:cNvPr id="196" name="楕円 195"/>
        <xdr:cNvSpPr/>
      </xdr:nvSpPr>
      <xdr:spPr>
        <a:xfrm>
          <a:off x="1968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58458</xdr:rowOff>
    </xdr:from>
    <xdr:ext cx="469744" cy="259045"/>
    <xdr:sp macro="" textlink="">
      <xdr:nvSpPr>
        <xdr:cNvPr id="197" name="テキスト ボックス 196"/>
        <xdr:cNvSpPr txBox="1"/>
      </xdr:nvSpPr>
      <xdr:spPr>
        <a:xfrm>
          <a:off x="1784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135945</xdr:rowOff>
    </xdr:from>
    <xdr:to>
      <xdr:col>6</xdr:col>
      <xdr:colOff>38100</xdr:colOff>
      <xdr:row>78</xdr:row>
      <xdr:rowOff>66095</xdr:rowOff>
    </xdr:to>
    <xdr:sp macro="" textlink="">
      <xdr:nvSpPr>
        <xdr:cNvPr id="198" name="楕円 197"/>
        <xdr:cNvSpPr/>
      </xdr:nvSpPr>
      <xdr:spPr>
        <a:xfrm>
          <a:off x="1079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57222</xdr:rowOff>
    </xdr:from>
    <xdr:ext cx="469744" cy="259045"/>
    <xdr:sp macro="" textlink="">
      <xdr:nvSpPr>
        <xdr:cNvPr id="199" name="テキスト ボックス 198"/>
        <xdr:cNvSpPr txBox="1"/>
      </xdr:nvSpPr>
      <xdr:spPr>
        <a:xfrm>
          <a:off x="895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125569</xdr:rowOff>
    </xdr:from>
    <xdr:to>
      <xdr:col>24</xdr:col>
      <xdr:colOff>63500</xdr:colOff>
      <xdr:row>94</xdr:row>
      <xdr:rowOff>140314</xdr:rowOff>
    </xdr:to>
    <xdr:cxnSp macro="">
      <xdr:nvCxnSpPr>
        <xdr:cNvPr id="233" name="直線コネクタ 232"/>
        <xdr:cNvCxnSpPr/>
      </xdr:nvCxnSpPr>
      <xdr:spPr>
        <a:xfrm>
          <a:off x="3797300" y="16241869"/>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125569</xdr:rowOff>
    </xdr:from>
    <xdr:to>
      <xdr:col>19</xdr:col>
      <xdr:colOff>177800</xdr:colOff>
      <xdr:row>95</xdr:row>
      <xdr:rowOff>31459</xdr:rowOff>
    </xdr:to>
    <xdr:cxnSp macro="">
      <xdr:nvCxnSpPr>
        <xdr:cNvPr id="236" name="直線コネクタ 235"/>
        <xdr:cNvCxnSpPr/>
      </xdr:nvCxnSpPr>
      <xdr:spPr>
        <a:xfrm flipV="1">
          <a:off x="2908300" y="16241869"/>
          <a:ext cx="889000" cy="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31459</xdr:rowOff>
    </xdr:from>
    <xdr:to>
      <xdr:col>15</xdr:col>
      <xdr:colOff>50800</xdr:colOff>
      <xdr:row>95</xdr:row>
      <xdr:rowOff>45331</xdr:rowOff>
    </xdr:to>
    <xdr:cxnSp macro="">
      <xdr:nvCxnSpPr>
        <xdr:cNvPr id="239" name="直線コネクタ 238"/>
        <xdr:cNvCxnSpPr/>
      </xdr:nvCxnSpPr>
      <xdr:spPr>
        <a:xfrm flipV="1">
          <a:off x="2019300" y="16319209"/>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45331</xdr:rowOff>
    </xdr:from>
    <xdr:to>
      <xdr:col>10</xdr:col>
      <xdr:colOff>114300</xdr:colOff>
      <xdr:row>96</xdr:row>
      <xdr:rowOff>15441</xdr:rowOff>
    </xdr:to>
    <xdr:cxnSp macro="">
      <xdr:nvCxnSpPr>
        <xdr:cNvPr id="242" name="直線コネクタ 241"/>
        <xdr:cNvCxnSpPr/>
      </xdr:nvCxnSpPr>
      <xdr:spPr>
        <a:xfrm flipV="1">
          <a:off x="1130300" y="16333081"/>
          <a:ext cx="889000" cy="1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89514</xdr:rowOff>
    </xdr:from>
    <xdr:to>
      <xdr:col>24</xdr:col>
      <xdr:colOff>114300</xdr:colOff>
      <xdr:row>95</xdr:row>
      <xdr:rowOff>19664</xdr:rowOff>
    </xdr:to>
    <xdr:sp macro="" textlink="">
      <xdr:nvSpPr>
        <xdr:cNvPr id="252" name="楕円 251"/>
        <xdr:cNvSpPr/>
      </xdr:nvSpPr>
      <xdr:spPr>
        <a:xfrm>
          <a:off x="4584700" y="162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112391</xdr:rowOff>
    </xdr:from>
    <xdr:ext cx="534377" cy="259045"/>
    <xdr:sp macro="" textlink="">
      <xdr:nvSpPr>
        <xdr:cNvPr id="253" name="扶助費該当値テキスト"/>
        <xdr:cNvSpPr txBox="1"/>
      </xdr:nvSpPr>
      <xdr:spPr>
        <a:xfrm>
          <a:off x="4686300" y="160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74769</xdr:rowOff>
    </xdr:from>
    <xdr:to>
      <xdr:col>20</xdr:col>
      <xdr:colOff>38100</xdr:colOff>
      <xdr:row>95</xdr:row>
      <xdr:rowOff>4919</xdr:rowOff>
    </xdr:to>
    <xdr:sp macro="" textlink="">
      <xdr:nvSpPr>
        <xdr:cNvPr id="254" name="楕円 253"/>
        <xdr:cNvSpPr/>
      </xdr:nvSpPr>
      <xdr:spPr>
        <a:xfrm>
          <a:off x="3746500" y="1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21446</xdr:rowOff>
    </xdr:from>
    <xdr:ext cx="534377" cy="259045"/>
    <xdr:sp macro="" textlink="">
      <xdr:nvSpPr>
        <xdr:cNvPr id="255" name="テキスト ボックス 254"/>
        <xdr:cNvSpPr txBox="1"/>
      </xdr:nvSpPr>
      <xdr:spPr>
        <a:xfrm>
          <a:off x="3530111" y="159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152109</xdr:rowOff>
    </xdr:from>
    <xdr:to>
      <xdr:col>15</xdr:col>
      <xdr:colOff>101600</xdr:colOff>
      <xdr:row>95</xdr:row>
      <xdr:rowOff>82259</xdr:rowOff>
    </xdr:to>
    <xdr:sp macro="" textlink="">
      <xdr:nvSpPr>
        <xdr:cNvPr id="256" name="楕円 255"/>
        <xdr:cNvSpPr/>
      </xdr:nvSpPr>
      <xdr:spPr>
        <a:xfrm>
          <a:off x="2857500" y="162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98786</xdr:rowOff>
    </xdr:from>
    <xdr:ext cx="534377" cy="259045"/>
    <xdr:sp macro="" textlink="">
      <xdr:nvSpPr>
        <xdr:cNvPr id="257" name="テキスト ボックス 256"/>
        <xdr:cNvSpPr txBox="1"/>
      </xdr:nvSpPr>
      <xdr:spPr>
        <a:xfrm>
          <a:off x="2641111" y="160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165981</xdr:rowOff>
    </xdr:from>
    <xdr:to>
      <xdr:col>10</xdr:col>
      <xdr:colOff>165100</xdr:colOff>
      <xdr:row>95</xdr:row>
      <xdr:rowOff>96131</xdr:rowOff>
    </xdr:to>
    <xdr:sp macro="" textlink="">
      <xdr:nvSpPr>
        <xdr:cNvPr id="258" name="楕円 257"/>
        <xdr:cNvSpPr/>
      </xdr:nvSpPr>
      <xdr:spPr>
        <a:xfrm>
          <a:off x="1968500" y="162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112658</xdr:rowOff>
    </xdr:from>
    <xdr:ext cx="534377" cy="259045"/>
    <xdr:sp macro="" textlink="">
      <xdr:nvSpPr>
        <xdr:cNvPr id="259" name="テキスト ボックス 258"/>
        <xdr:cNvSpPr txBox="1"/>
      </xdr:nvSpPr>
      <xdr:spPr>
        <a:xfrm>
          <a:off x="1752111" y="160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136091</xdr:rowOff>
    </xdr:from>
    <xdr:to>
      <xdr:col>6</xdr:col>
      <xdr:colOff>38100</xdr:colOff>
      <xdr:row>96</xdr:row>
      <xdr:rowOff>66241</xdr:rowOff>
    </xdr:to>
    <xdr:sp macro="" textlink="">
      <xdr:nvSpPr>
        <xdr:cNvPr id="260" name="楕円 259"/>
        <xdr:cNvSpPr/>
      </xdr:nvSpPr>
      <xdr:spPr>
        <a:xfrm>
          <a:off x="1079500" y="164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82768</xdr:rowOff>
    </xdr:from>
    <xdr:ext cx="534377" cy="259045"/>
    <xdr:sp macro="" textlink="">
      <xdr:nvSpPr>
        <xdr:cNvPr id="261" name="テキスト ボックス 260"/>
        <xdr:cNvSpPr txBox="1"/>
      </xdr:nvSpPr>
      <xdr:spPr>
        <a:xfrm>
          <a:off x="863111" y="1619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119789</xdr:rowOff>
    </xdr:from>
    <xdr:to>
      <xdr:col>55</xdr:col>
      <xdr:colOff>0</xdr:colOff>
      <xdr:row>36</xdr:row>
      <xdr:rowOff>131054</xdr:rowOff>
    </xdr:to>
    <xdr:cxnSp macro="">
      <xdr:nvCxnSpPr>
        <xdr:cNvPr id="288" name="直線コネクタ 287"/>
        <xdr:cNvCxnSpPr/>
      </xdr:nvCxnSpPr>
      <xdr:spPr>
        <a:xfrm>
          <a:off x="9639300" y="6291989"/>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106187</xdr:rowOff>
    </xdr:from>
    <xdr:to>
      <xdr:col>50</xdr:col>
      <xdr:colOff>114300</xdr:colOff>
      <xdr:row>36</xdr:row>
      <xdr:rowOff>119789</xdr:rowOff>
    </xdr:to>
    <xdr:cxnSp macro="">
      <xdr:nvCxnSpPr>
        <xdr:cNvPr id="291" name="直線コネクタ 290"/>
        <xdr:cNvCxnSpPr/>
      </xdr:nvCxnSpPr>
      <xdr:spPr>
        <a:xfrm>
          <a:off x="8750300" y="627838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106187</xdr:rowOff>
    </xdr:from>
    <xdr:to>
      <xdr:col>45</xdr:col>
      <xdr:colOff>177800</xdr:colOff>
      <xdr:row>36</xdr:row>
      <xdr:rowOff>124160</xdr:rowOff>
    </xdr:to>
    <xdr:cxnSp macro="">
      <xdr:nvCxnSpPr>
        <xdr:cNvPr id="294" name="直線コネクタ 293"/>
        <xdr:cNvCxnSpPr/>
      </xdr:nvCxnSpPr>
      <xdr:spPr>
        <a:xfrm flipV="1">
          <a:off x="7861300" y="627838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138854</xdr:rowOff>
    </xdr:from>
    <xdr:to>
      <xdr:col>41</xdr:col>
      <xdr:colOff>50800</xdr:colOff>
      <xdr:row>36</xdr:row>
      <xdr:rowOff>124160</xdr:rowOff>
    </xdr:to>
    <xdr:cxnSp macro="">
      <xdr:nvCxnSpPr>
        <xdr:cNvPr id="297" name="直線コネクタ 296"/>
        <xdr:cNvCxnSpPr/>
      </xdr:nvCxnSpPr>
      <xdr:spPr>
        <a:xfrm>
          <a:off x="6972300" y="5796704"/>
          <a:ext cx="889000" cy="49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80254</xdr:rowOff>
    </xdr:from>
    <xdr:to>
      <xdr:col>55</xdr:col>
      <xdr:colOff>50800</xdr:colOff>
      <xdr:row>37</xdr:row>
      <xdr:rowOff>10404</xdr:rowOff>
    </xdr:to>
    <xdr:sp macro="" textlink="">
      <xdr:nvSpPr>
        <xdr:cNvPr id="307" name="楕円 306"/>
        <xdr:cNvSpPr/>
      </xdr:nvSpPr>
      <xdr:spPr>
        <a:xfrm>
          <a:off x="10426700" y="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58681</xdr:rowOff>
    </xdr:from>
    <xdr:ext cx="534377" cy="259045"/>
    <xdr:sp macro="" textlink="">
      <xdr:nvSpPr>
        <xdr:cNvPr id="308" name="補助費等該当値テキスト"/>
        <xdr:cNvSpPr txBox="1"/>
      </xdr:nvSpPr>
      <xdr:spPr>
        <a:xfrm>
          <a:off x="10528300" y="623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68989</xdr:rowOff>
    </xdr:from>
    <xdr:to>
      <xdr:col>50</xdr:col>
      <xdr:colOff>165100</xdr:colOff>
      <xdr:row>36</xdr:row>
      <xdr:rowOff>170589</xdr:rowOff>
    </xdr:to>
    <xdr:sp macro="" textlink="">
      <xdr:nvSpPr>
        <xdr:cNvPr id="309" name="楕円 308"/>
        <xdr:cNvSpPr/>
      </xdr:nvSpPr>
      <xdr:spPr>
        <a:xfrm>
          <a:off x="9588500" y="6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15666</xdr:rowOff>
    </xdr:from>
    <xdr:ext cx="534377" cy="259045"/>
    <xdr:sp macro="" textlink="">
      <xdr:nvSpPr>
        <xdr:cNvPr id="310" name="テキスト ボックス 309"/>
        <xdr:cNvSpPr txBox="1"/>
      </xdr:nvSpPr>
      <xdr:spPr>
        <a:xfrm>
          <a:off x="9372111" y="60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55387</xdr:rowOff>
    </xdr:from>
    <xdr:to>
      <xdr:col>46</xdr:col>
      <xdr:colOff>38100</xdr:colOff>
      <xdr:row>36</xdr:row>
      <xdr:rowOff>156987</xdr:rowOff>
    </xdr:to>
    <xdr:sp macro="" textlink="">
      <xdr:nvSpPr>
        <xdr:cNvPr id="311" name="楕円 310"/>
        <xdr:cNvSpPr/>
      </xdr:nvSpPr>
      <xdr:spPr>
        <a:xfrm>
          <a:off x="8699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2064</xdr:rowOff>
    </xdr:from>
    <xdr:ext cx="534377" cy="259045"/>
    <xdr:sp macro="" textlink="">
      <xdr:nvSpPr>
        <xdr:cNvPr id="312" name="テキスト ボックス 311"/>
        <xdr:cNvSpPr txBox="1"/>
      </xdr:nvSpPr>
      <xdr:spPr>
        <a:xfrm>
          <a:off x="8483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73360</xdr:rowOff>
    </xdr:from>
    <xdr:to>
      <xdr:col>41</xdr:col>
      <xdr:colOff>101600</xdr:colOff>
      <xdr:row>37</xdr:row>
      <xdr:rowOff>3510</xdr:rowOff>
    </xdr:to>
    <xdr:sp macro="" textlink="">
      <xdr:nvSpPr>
        <xdr:cNvPr id="313" name="楕円 312"/>
        <xdr:cNvSpPr/>
      </xdr:nvSpPr>
      <xdr:spPr>
        <a:xfrm>
          <a:off x="7810500" y="62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20037</xdr:rowOff>
    </xdr:from>
    <xdr:ext cx="534377" cy="259045"/>
    <xdr:sp macro="" textlink="">
      <xdr:nvSpPr>
        <xdr:cNvPr id="314" name="テキスト ボックス 313"/>
        <xdr:cNvSpPr txBox="1"/>
      </xdr:nvSpPr>
      <xdr:spPr>
        <a:xfrm>
          <a:off x="7594111" y="60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88054</xdr:rowOff>
    </xdr:from>
    <xdr:to>
      <xdr:col>36</xdr:col>
      <xdr:colOff>165100</xdr:colOff>
      <xdr:row>34</xdr:row>
      <xdr:rowOff>18204</xdr:rowOff>
    </xdr:to>
    <xdr:sp macro="" textlink="">
      <xdr:nvSpPr>
        <xdr:cNvPr id="315" name="楕円 314"/>
        <xdr:cNvSpPr/>
      </xdr:nvSpPr>
      <xdr:spPr>
        <a:xfrm>
          <a:off x="6921500" y="57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34731</xdr:rowOff>
    </xdr:from>
    <xdr:ext cx="599010" cy="259045"/>
    <xdr:sp macro="" textlink="">
      <xdr:nvSpPr>
        <xdr:cNvPr id="316" name="テキスト ボックス 315"/>
        <xdr:cNvSpPr txBox="1"/>
      </xdr:nvSpPr>
      <xdr:spPr>
        <a:xfrm>
          <a:off x="6672795" y="55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153301</xdr:rowOff>
    </xdr:from>
    <xdr:to>
      <xdr:col>55</xdr:col>
      <xdr:colOff>0</xdr:colOff>
      <xdr:row>58</xdr:row>
      <xdr:rowOff>64742</xdr:rowOff>
    </xdr:to>
    <xdr:cxnSp macro="">
      <xdr:nvCxnSpPr>
        <xdr:cNvPr id="345" name="直線コネクタ 344"/>
        <xdr:cNvCxnSpPr/>
      </xdr:nvCxnSpPr>
      <xdr:spPr>
        <a:xfrm flipV="1">
          <a:off x="9639300" y="9925951"/>
          <a:ext cx="8382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64742</xdr:rowOff>
    </xdr:from>
    <xdr:to>
      <xdr:col>50</xdr:col>
      <xdr:colOff>114300</xdr:colOff>
      <xdr:row>58</xdr:row>
      <xdr:rowOff>128400</xdr:rowOff>
    </xdr:to>
    <xdr:cxnSp macro="">
      <xdr:nvCxnSpPr>
        <xdr:cNvPr id="348" name="直線コネクタ 347"/>
        <xdr:cNvCxnSpPr/>
      </xdr:nvCxnSpPr>
      <xdr:spPr>
        <a:xfrm flipV="1">
          <a:off x="8750300" y="10008842"/>
          <a:ext cx="889000" cy="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99798</xdr:rowOff>
    </xdr:from>
    <xdr:to>
      <xdr:col>45</xdr:col>
      <xdr:colOff>177800</xdr:colOff>
      <xdr:row>58</xdr:row>
      <xdr:rowOff>128400</xdr:rowOff>
    </xdr:to>
    <xdr:cxnSp macro="">
      <xdr:nvCxnSpPr>
        <xdr:cNvPr id="351" name="直線コネクタ 350"/>
        <xdr:cNvCxnSpPr/>
      </xdr:nvCxnSpPr>
      <xdr:spPr>
        <a:xfrm>
          <a:off x="7861300" y="9529548"/>
          <a:ext cx="889000" cy="5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99798</xdr:rowOff>
    </xdr:from>
    <xdr:to>
      <xdr:col>41</xdr:col>
      <xdr:colOff>50800</xdr:colOff>
      <xdr:row>56</xdr:row>
      <xdr:rowOff>49716</xdr:rowOff>
    </xdr:to>
    <xdr:cxnSp macro="">
      <xdr:nvCxnSpPr>
        <xdr:cNvPr id="354" name="直線コネクタ 353"/>
        <xdr:cNvCxnSpPr/>
      </xdr:nvCxnSpPr>
      <xdr:spPr>
        <a:xfrm flipV="1">
          <a:off x="6972300" y="9529548"/>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102501</xdr:rowOff>
    </xdr:from>
    <xdr:to>
      <xdr:col>55</xdr:col>
      <xdr:colOff>50800</xdr:colOff>
      <xdr:row>58</xdr:row>
      <xdr:rowOff>32651</xdr:rowOff>
    </xdr:to>
    <xdr:sp macro="" textlink="">
      <xdr:nvSpPr>
        <xdr:cNvPr id="364" name="楕円 363"/>
        <xdr:cNvSpPr/>
      </xdr:nvSpPr>
      <xdr:spPr>
        <a:xfrm>
          <a:off x="104267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80928</xdr:rowOff>
    </xdr:from>
    <xdr:ext cx="534377" cy="259045"/>
    <xdr:sp macro="" textlink="">
      <xdr:nvSpPr>
        <xdr:cNvPr id="365" name="普通建設事業費該当値テキスト"/>
        <xdr:cNvSpPr txBox="1"/>
      </xdr:nvSpPr>
      <xdr:spPr>
        <a:xfrm>
          <a:off x="10528300" y="98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13942</xdr:rowOff>
    </xdr:from>
    <xdr:to>
      <xdr:col>50</xdr:col>
      <xdr:colOff>165100</xdr:colOff>
      <xdr:row>58</xdr:row>
      <xdr:rowOff>115542</xdr:rowOff>
    </xdr:to>
    <xdr:sp macro="" textlink="">
      <xdr:nvSpPr>
        <xdr:cNvPr id="366" name="楕円 365"/>
        <xdr:cNvSpPr/>
      </xdr:nvSpPr>
      <xdr:spPr>
        <a:xfrm>
          <a:off x="9588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106669</xdr:rowOff>
    </xdr:from>
    <xdr:ext cx="534377" cy="259045"/>
    <xdr:sp macro="" textlink="">
      <xdr:nvSpPr>
        <xdr:cNvPr id="367" name="テキスト ボックス 366"/>
        <xdr:cNvSpPr txBox="1"/>
      </xdr:nvSpPr>
      <xdr:spPr>
        <a:xfrm>
          <a:off x="9372111" y="100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77600</xdr:rowOff>
    </xdr:from>
    <xdr:to>
      <xdr:col>46</xdr:col>
      <xdr:colOff>38100</xdr:colOff>
      <xdr:row>59</xdr:row>
      <xdr:rowOff>7750</xdr:rowOff>
    </xdr:to>
    <xdr:sp macro="" textlink="">
      <xdr:nvSpPr>
        <xdr:cNvPr id="368" name="楕円 367"/>
        <xdr:cNvSpPr/>
      </xdr:nvSpPr>
      <xdr:spPr>
        <a:xfrm>
          <a:off x="8699500" y="100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170327</xdr:rowOff>
    </xdr:from>
    <xdr:ext cx="534377" cy="259045"/>
    <xdr:sp macro="" textlink="">
      <xdr:nvSpPr>
        <xdr:cNvPr id="369" name="テキスト ボックス 368"/>
        <xdr:cNvSpPr txBox="1"/>
      </xdr:nvSpPr>
      <xdr:spPr>
        <a:xfrm>
          <a:off x="8483111" y="101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48998</xdr:rowOff>
    </xdr:from>
    <xdr:to>
      <xdr:col>41</xdr:col>
      <xdr:colOff>101600</xdr:colOff>
      <xdr:row>55</xdr:row>
      <xdr:rowOff>150598</xdr:rowOff>
    </xdr:to>
    <xdr:sp macro="" textlink="">
      <xdr:nvSpPr>
        <xdr:cNvPr id="370" name="楕円 369"/>
        <xdr:cNvSpPr/>
      </xdr:nvSpPr>
      <xdr:spPr>
        <a:xfrm>
          <a:off x="7810500" y="94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167125</xdr:rowOff>
    </xdr:from>
    <xdr:ext cx="599010" cy="259045"/>
    <xdr:sp macro="" textlink="">
      <xdr:nvSpPr>
        <xdr:cNvPr id="371" name="テキスト ボックス 370"/>
        <xdr:cNvSpPr txBox="1"/>
      </xdr:nvSpPr>
      <xdr:spPr>
        <a:xfrm>
          <a:off x="7561795" y="925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170366</xdr:rowOff>
    </xdr:from>
    <xdr:to>
      <xdr:col>36</xdr:col>
      <xdr:colOff>165100</xdr:colOff>
      <xdr:row>56</xdr:row>
      <xdr:rowOff>100516</xdr:rowOff>
    </xdr:to>
    <xdr:sp macro="" textlink="">
      <xdr:nvSpPr>
        <xdr:cNvPr id="372" name="楕円 371"/>
        <xdr:cNvSpPr/>
      </xdr:nvSpPr>
      <xdr:spPr>
        <a:xfrm>
          <a:off x="6921500" y="9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117043</xdr:rowOff>
    </xdr:from>
    <xdr:ext cx="599010" cy="259045"/>
    <xdr:sp macro="" textlink="">
      <xdr:nvSpPr>
        <xdr:cNvPr id="373" name="テキスト ボックス 372"/>
        <xdr:cNvSpPr txBox="1"/>
      </xdr:nvSpPr>
      <xdr:spPr>
        <a:xfrm>
          <a:off x="6672795" y="937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79364</xdr:rowOff>
    </xdr:from>
    <xdr:to>
      <xdr:col>55</xdr:col>
      <xdr:colOff>0</xdr:colOff>
      <xdr:row>78</xdr:row>
      <xdr:rowOff>91320</xdr:rowOff>
    </xdr:to>
    <xdr:cxnSp macro="">
      <xdr:nvCxnSpPr>
        <xdr:cNvPr id="402" name="直線コネクタ 401"/>
        <xdr:cNvCxnSpPr/>
      </xdr:nvCxnSpPr>
      <xdr:spPr>
        <a:xfrm flipV="1">
          <a:off x="9639300" y="13452464"/>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91320</xdr:rowOff>
    </xdr:from>
    <xdr:to>
      <xdr:col>50</xdr:col>
      <xdr:colOff>114300</xdr:colOff>
      <xdr:row>79</xdr:row>
      <xdr:rowOff>12035</xdr:rowOff>
    </xdr:to>
    <xdr:cxnSp macro="">
      <xdr:nvCxnSpPr>
        <xdr:cNvPr id="405" name="直線コネクタ 404"/>
        <xdr:cNvCxnSpPr/>
      </xdr:nvCxnSpPr>
      <xdr:spPr>
        <a:xfrm flipV="1">
          <a:off x="8750300" y="13464420"/>
          <a:ext cx="8890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165455</xdr:rowOff>
    </xdr:from>
    <xdr:to>
      <xdr:col>45</xdr:col>
      <xdr:colOff>177800</xdr:colOff>
      <xdr:row>79</xdr:row>
      <xdr:rowOff>12035</xdr:rowOff>
    </xdr:to>
    <xdr:cxnSp macro="">
      <xdr:nvCxnSpPr>
        <xdr:cNvPr id="408" name="直線コネクタ 407"/>
        <xdr:cNvCxnSpPr/>
      </xdr:nvCxnSpPr>
      <xdr:spPr>
        <a:xfrm>
          <a:off x="7861300" y="13538555"/>
          <a:ext cx="8890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28564</xdr:rowOff>
    </xdr:from>
    <xdr:to>
      <xdr:col>55</xdr:col>
      <xdr:colOff>50800</xdr:colOff>
      <xdr:row>78</xdr:row>
      <xdr:rowOff>130164</xdr:rowOff>
    </xdr:to>
    <xdr:sp macro="" textlink="">
      <xdr:nvSpPr>
        <xdr:cNvPr id="418" name="楕円 417"/>
        <xdr:cNvSpPr/>
      </xdr:nvSpPr>
      <xdr:spPr>
        <a:xfrm>
          <a:off x="10426700" y="134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6991</xdr:rowOff>
    </xdr:from>
    <xdr:ext cx="534377" cy="259045"/>
    <xdr:sp macro="" textlink="">
      <xdr:nvSpPr>
        <xdr:cNvPr id="419" name="普通建設事業費 （ うち新規整備　）該当値テキスト"/>
        <xdr:cNvSpPr txBox="1"/>
      </xdr:nvSpPr>
      <xdr:spPr>
        <a:xfrm>
          <a:off x="10528300" y="13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40520</xdr:rowOff>
    </xdr:from>
    <xdr:to>
      <xdr:col>50</xdr:col>
      <xdr:colOff>165100</xdr:colOff>
      <xdr:row>78</xdr:row>
      <xdr:rowOff>142120</xdr:rowOff>
    </xdr:to>
    <xdr:sp macro="" textlink="">
      <xdr:nvSpPr>
        <xdr:cNvPr id="420" name="楕円 419"/>
        <xdr:cNvSpPr/>
      </xdr:nvSpPr>
      <xdr:spPr>
        <a:xfrm>
          <a:off x="9588500" y="134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133247</xdr:rowOff>
    </xdr:from>
    <xdr:ext cx="534377" cy="259045"/>
    <xdr:sp macro="" textlink="">
      <xdr:nvSpPr>
        <xdr:cNvPr id="421" name="テキスト ボックス 420"/>
        <xdr:cNvSpPr txBox="1"/>
      </xdr:nvSpPr>
      <xdr:spPr>
        <a:xfrm>
          <a:off x="9372111" y="135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132685</xdr:rowOff>
    </xdr:from>
    <xdr:to>
      <xdr:col>46</xdr:col>
      <xdr:colOff>38100</xdr:colOff>
      <xdr:row>79</xdr:row>
      <xdr:rowOff>62835</xdr:rowOff>
    </xdr:to>
    <xdr:sp macro="" textlink="">
      <xdr:nvSpPr>
        <xdr:cNvPr id="422" name="楕円 421"/>
        <xdr:cNvSpPr/>
      </xdr:nvSpPr>
      <xdr:spPr>
        <a:xfrm>
          <a:off x="8699500" y="135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53962</xdr:rowOff>
    </xdr:from>
    <xdr:ext cx="469744" cy="259045"/>
    <xdr:sp macro="" textlink="">
      <xdr:nvSpPr>
        <xdr:cNvPr id="423" name="テキスト ボックス 422"/>
        <xdr:cNvSpPr txBox="1"/>
      </xdr:nvSpPr>
      <xdr:spPr>
        <a:xfrm>
          <a:off x="8515428" y="135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114655</xdr:rowOff>
    </xdr:from>
    <xdr:to>
      <xdr:col>41</xdr:col>
      <xdr:colOff>101600</xdr:colOff>
      <xdr:row>79</xdr:row>
      <xdr:rowOff>44805</xdr:rowOff>
    </xdr:to>
    <xdr:sp macro="" textlink="">
      <xdr:nvSpPr>
        <xdr:cNvPr id="424" name="楕円 423"/>
        <xdr:cNvSpPr/>
      </xdr:nvSpPr>
      <xdr:spPr>
        <a:xfrm>
          <a:off x="78105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35932</xdr:rowOff>
    </xdr:from>
    <xdr:ext cx="469744" cy="259045"/>
    <xdr:sp macro="" textlink="">
      <xdr:nvSpPr>
        <xdr:cNvPr id="425" name="テキスト ボックス 424"/>
        <xdr:cNvSpPr txBox="1"/>
      </xdr:nvSpPr>
      <xdr:spPr>
        <a:xfrm>
          <a:off x="7626428" y="135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116039</xdr:rowOff>
    </xdr:from>
    <xdr:to>
      <xdr:col>55</xdr:col>
      <xdr:colOff>0</xdr:colOff>
      <xdr:row>98</xdr:row>
      <xdr:rowOff>86254</xdr:rowOff>
    </xdr:to>
    <xdr:cxnSp macro="">
      <xdr:nvCxnSpPr>
        <xdr:cNvPr id="454" name="直線コネクタ 453"/>
        <xdr:cNvCxnSpPr/>
      </xdr:nvCxnSpPr>
      <xdr:spPr>
        <a:xfrm flipV="1">
          <a:off x="9639300" y="16746689"/>
          <a:ext cx="8382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86254</xdr:rowOff>
    </xdr:from>
    <xdr:to>
      <xdr:col>50</xdr:col>
      <xdr:colOff>114300</xdr:colOff>
      <xdr:row>98</xdr:row>
      <xdr:rowOff>102826</xdr:rowOff>
    </xdr:to>
    <xdr:cxnSp macro="">
      <xdr:nvCxnSpPr>
        <xdr:cNvPr id="457" name="直線コネクタ 456"/>
        <xdr:cNvCxnSpPr/>
      </xdr:nvCxnSpPr>
      <xdr:spPr>
        <a:xfrm flipV="1">
          <a:off x="8750300" y="16888354"/>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88791</xdr:rowOff>
    </xdr:from>
    <xdr:to>
      <xdr:col>45</xdr:col>
      <xdr:colOff>177800</xdr:colOff>
      <xdr:row>98</xdr:row>
      <xdr:rowOff>102826</xdr:rowOff>
    </xdr:to>
    <xdr:cxnSp macro="">
      <xdr:nvCxnSpPr>
        <xdr:cNvPr id="460" name="直線コネクタ 459"/>
        <xdr:cNvCxnSpPr/>
      </xdr:nvCxnSpPr>
      <xdr:spPr>
        <a:xfrm>
          <a:off x="7861300" y="15862191"/>
          <a:ext cx="889000" cy="10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65239</xdr:rowOff>
    </xdr:from>
    <xdr:to>
      <xdr:col>55</xdr:col>
      <xdr:colOff>50800</xdr:colOff>
      <xdr:row>97</xdr:row>
      <xdr:rowOff>166839</xdr:rowOff>
    </xdr:to>
    <xdr:sp macro="" textlink="">
      <xdr:nvSpPr>
        <xdr:cNvPr id="470" name="楕円 469"/>
        <xdr:cNvSpPr/>
      </xdr:nvSpPr>
      <xdr:spPr>
        <a:xfrm>
          <a:off x="104267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43666</xdr:rowOff>
    </xdr:from>
    <xdr:ext cx="534377" cy="259045"/>
    <xdr:sp macro="" textlink="">
      <xdr:nvSpPr>
        <xdr:cNvPr id="471" name="普通建設事業費 （ うち更新整備　）該当値テキスト"/>
        <xdr:cNvSpPr txBox="1"/>
      </xdr:nvSpPr>
      <xdr:spPr>
        <a:xfrm>
          <a:off x="10528300"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35454</xdr:rowOff>
    </xdr:from>
    <xdr:to>
      <xdr:col>50</xdr:col>
      <xdr:colOff>165100</xdr:colOff>
      <xdr:row>98</xdr:row>
      <xdr:rowOff>137054</xdr:rowOff>
    </xdr:to>
    <xdr:sp macro="" textlink="">
      <xdr:nvSpPr>
        <xdr:cNvPr id="472" name="楕円 471"/>
        <xdr:cNvSpPr/>
      </xdr:nvSpPr>
      <xdr:spPr>
        <a:xfrm>
          <a:off x="9588500" y="16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128181</xdr:rowOff>
    </xdr:from>
    <xdr:ext cx="534377" cy="259045"/>
    <xdr:sp macro="" textlink="">
      <xdr:nvSpPr>
        <xdr:cNvPr id="473" name="テキスト ボックス 472"/>
        <xdr:cNvSpPr txBox="1"/>
      </xdr:nvSpPr>
      <xdr:spPr>
        <a:xfrm>
          <a:off x="9372111" y="169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52026</xdr:rowOff>
    </xdr:from>
    <xdr:to>
      <xdr:col>46</xdr:col>
      <xdr:colOff>38100</xdr:colOff>
      <xdr:row>98</xdr:row>
      <xdr:rowOff>153626</xdr:rowOff>
    </xdr:to>
    <xdr:sp macro="" textlink="">
      <xdr:nvSpPr>
        <xdr:cNvPr id="474" name="楕円 473"/>
        <xdr:cNvSpPr/>
      </xdr:nvSpPr>
      <xdr:spPr>
        <a:xfrm>
          <a:off x="8699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144753</xdr:rowOff>
    </xdr:from>
    <xdr:ext cx="534377" cy="259045"/>
    <xdr:sp macro="" textlink="">
      <xdr:nvSpPr>
        <xdr:cNvPr id="475" name="テキスト ボックス 474"/>
        <xdr:cNvSpPr txBox="1"/>
      </xdr:nvSpPr>
      <xdr:spPr>
        <a:xfrm>
          <a:off x="8483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37991</xdr:rowOff>
    </xdr:from>
    <xdr:to>
      <xdr:col>41</xdr:col>
      <xdr:colOff>101600</xdr:colOff>
      <xdr:row>92</xdr:row>
      <xdr:rowOff>139591</xdr:rowOff>
    </xdr:to>
    <xdr:sp macro="" textlink="">
      <xdr:nvSpPr>
        <xdr:cNvPr id="476" name="楕円 475"/>
        <xdr:cNvSpPr/>
      </xdr:nvSpPr>
      <xdr:spPr>
        <a:xfrm>
          <a:off x="7810500" y="158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156118</xdr:rowOff>
    </xdr:from>
    <xdr:ext cx="599010" cy="259045"/>
    <xdr:sp macro="" textlink="">
      <xdr:nvSpPr>
        <xdr:cNvPr id="477" name="テキスト ボックス 476"/>
        <xdr:cNvSpPr txBox="1"/>
      </xdr:nvSpPr>
      <xdr:spPr>
        <a:xfrm>
          <a:off x="7561795" y="155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112941</xdr:rowOff>
    </xdr:from>
    <xdr:to>
      <xdr:col>85</xdr:col>
      <xdr:colOff>127000</xdr:colOff>
      <xdr:row>39</xdr:row>
      <xdr:rowOff>22454</xdr:rowOff>
    </xdr:to>
    <xdr:cxnSp macro="">
      <xdr:nvCxnSpPr>
        <xdr:cNvPr id="506" name="直線コネクタ 505"/>
        <xdr:cNvCxnSpPr/>
      </xdr:nvCxnSpPr>
      <xdr:spPr>
        <a:xfrm>
          <a:off x="15481300" y="6628041"/>
          <a:ext cx="838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60287</xdr:rowOff>
    </xdr:from>
    <xdr:to>
      <xdr:col>81</xdr:col>
      <xdr:colOff>50800</xdr:colOff>
      <xdr:row>38</xdr:row>
      <xdr:rowOff>112941</xdr:rowOff>
    </xdr:to>
    <xdr:cxnSp macro="">
      <xdr:nvCxnSpPr>
        <xdr:cNvPr id="509" name="直線コネクタ 508"/>
        <xdr:cNvCxnSpPr/>
      </xdr:nvCxnSpPr>
      <xdr:spPr>
        <a:xfrm>
          <a:off x="14592300" y="6575387"/>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60287</xdr:rowOff>
    </xdr:from>
    <xdr:to>
      <xdr:col>76</xdr:col>
      <xdr:colOff>114300</xdr:colOff>
      <xdr:row>38</xdr:row>
      <xdr:rowOff>121780</xdr:rowOff>
    </xdr:to>
    <xdr:cxnSp macro="">
      <xdr:nvCxnSpPr>
        <xdr:cNvPr id="512" name="直線コネクタ 511"/>
        <xdr:cNvCxnSpPr/>
      </xdr:nvCxnSpPr>
      <xdr:spPr>
        <a:xfrm flipV="1">
          <a:off x="13703300" y="6575387"/>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162361</xdr:rowOff>
    </xdr:from>
    <xdr:ext cx="469744" cy="259045"/>
    <xdr:sp macro="" textlink="">
      <xdr:nvSpPr>
        <xdr:cNvPr id="514" name="テキスト ボックス 513"/>
        <xdr:cNvSpPr txBox="1"/>
      </xdr:nvSpPr>
      <xdr:spPr>
        <a:xfrm>
          <a:off x="14357428" y="667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121780</xdr:rowOff>
    </xdr:from>
    <xdr:to>
      <xdr:col>71</xdr:col>
      <xdr:colOff>177800</xdr:colOff>
      <xdr:row>39</xdr:row>
      <xdr:rowOff>39548</xdr:rowOff>
    </xdr:to>
    <xdr:cxnSp macro="">
      <xdr:nvCxnSpPr>
        <xdr:cNvPr id="515" name="直線コネクタ 514"/>
        <xdr:cNvCxnSpPr/>
      </xdr:nvCxnSpPr>
      <xdr:spPr>
        <a:xfrm flipV="1">
          <a:off x="12814300" y="6636880"/>
          <a:ext cx="889000" cy="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143104</xdr:rowOff>
    </xdr:from>
    <xdr:to>
      <xdr:col>85</xdr:col>
      <xdr:colOff>177800</xdr:colOff>
      <xdr:row>39</xdr:row>
      <xdr:rowOff>73254</xdr:rowOff>
    </xdr:to>
    <xdr:sp macro="" textlink="">
      <xdr:nvSpPr>
        <xdr:cNvPr id="525" name="楕円 524"/>
        <xdr:cNvSpPr/>
      </xdr:nvSpPr>
      <xdr:spPr>
        <a:xfrm>
          <a:off x="16268700" y="66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102481</xdr:rowOff>
    </xdr:from>
    <xdr:ext cx="469744" cy="259045"/>
    <xdr:sp macro="" textlink="">
      <xdr:nvSpPr>
        <xdr:cNvPr id="526" name="災害復旧事業費該当値テキスト"/>
        <xdr:cNvSpPr txBox="1"/>
      </xdr:nvSpPr>
      <xdr:spPr>
        <a:xfrm>
          <a:off x="16370300" y="644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62141</xdr:rowOff>
    </xdr:from>
    <xdr:to>
      <xdr:col>81</xdr:col>
      <xdr:colOff>101600</xdr:colOff>
      <xdr:row>38</xdr:row>
      <xdr:rowOff>163741</xdr:rowOff>
    </xdr:to>
    <xdr:sp macro="" textlink="">
      <xdr:nvSpPr>
        <xdr:cNvPr id="527" name="楕円 526"/>
        <xdr:cNvSpPr/>
      </xdr:nvSpPr>
      <xdr:spPr>
        <a:xfrm>
          <a:off x="15430500" y="6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8818</xdr:rowOff>
    </xdr:from>
    <xdr:ext cx="469744" cy="259045"/>
    <xdr:sp macro="" textlink="">
      <xdr:nvSpPr>
        <xdr:cNvPr id="528" name="テキスト ボックス 527"/>
        <xdr:cNvSpPr txBox="1"/>
      </xdr:nvSpPr>
      <xdr:spPr>
        <a:xfrm>
          <a:off x="15246428" y="635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9487</xdr:rowOff>
    </xdr:from>
    <xdr:to>
      <xdr:col>76</xdr:col>
      <xdr:colOff>165100</xdr:colOff>
      <xdr:row>38</xdr:row>
      <xdr:rowOff>111087</xdr:rowOff>
    </xdr:to>
    <xdr:sp macro="" textlink="">
      <xdr:nvSpPr>
        <xdr:cNvPr id="529" name="楕円 528"/>
        <xdr:cNvSpPr/>
      </xdr:nvSpPr>
      <xdr:spPr>
        <a:xfrm>
          <a:off x="14541500" y="6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127614</xdr:rowOff>
    </xdr:from>
    <xdr:ext cx="534377" cy="259045"/>
    <xdr:sp macro="" textlink="">
      <xdr:nvSpPr>
        <xdr:cNvPr id="530" name="テキスト ボックス 529"/>
        <xdr:cNvSpPr txBox="1"/>
      </xdr:nvSpPr>
      <xdr:spPr>
        <a:xfrm>
          <a:off x="14325111" y="62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70980</xdr:rowOff>
    </xdr:from>
    <xdr:to>
      <xdr:col>72</xdr:col>
      <xdr:colOff>38100</xdr:colOff>
      <xdr:row>39</xdr:row>
      <xdr:rowOff>1130</xdr:rowOff>
    </xdr:to>
    <xdr:sp macro="" textlink="">
      <xdr:nvSpPr>
        <xdr:cNvPr id="531" name="楕円 530"/>
        <xdr:cNvSpPr/>
      </xdr:nvSpPr>
      <xdr:spPr>
        <a:xfrm>
          <a:off x="13652500" y="65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17657</xdr:rowOff>
    </xdr:from>
    <xdr:ext cx="469744" cy="259045"/>
    <xdr:sp macro="" textlink="">
      <xdr:nvSpPr>
        <xdr:cNvPr id="532" name="テキスト ボックス 531"/>
        <xdr:cNvSpPr txBox="1"/>
      </xdr:nvSpPr>
      <xdr:spPr>
        <a:xfrm>
          <a:off x="13468428" y="63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160198</xdr:rowOff>
    </xdr:from>
    <xdr:to>
      <xdr:col>67</xdr:col>
      <xdr:colOff>101600</xdr:colOff>
      <xdr:row>39</xdr:row>
      <xdr:rowOff>90348</xdr:rowOff>
    </xdr:to>
    <xdr:sp macro="" textlink="">
      <xdr:nvSpPr>
        <xdr:cNvPr id="533" name="楕円 532"/>
        <xdr:cNvSpPr/>
      </xdr:nvSpPr>
      <xdr:spPr>
        <a:xfrm>
          <a:off x="12763500" y="66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81475</xdr:rowOff>
    </xdr:from>
    <xdr:ext cx="378565" cy="259045"/>
    <xdr:sp macro="" textlink="">
      <xdr:nvSpPr>
        <xdr:cNvPr id="534" name="テキスト ボックス 533"/>
        <xdr:cNvSpPr txBox="1"/>
      </xdr:nvSpPr>
      <xdr:spPr>
        <a:xfrm>
          <a:off x="12625017" y="67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9816</xdr:rowOff>
    </xdr:from>
    <xdr:to>
      <xdr:col>85</xdr:col>
      <xdr:colOff>127000</xdr:colOff>
      <xdr:row>77</xdr:row>
      <xdr:rowOff>41791</xdr:rowOff>
    </xdr:to>
    <xdr:cxnSp macro="">
      <xdr:nvCxnSpPr>
        <xdr:cNvPr id="612" name="直線コネクタ 611"/>
        <xdr:cNvCxnSpPr/>
      </xdr:nvCxnSpPr>
      <xdr:spPr>
        <a:xfrm flipV="1">
          <a:off x="15481300" y="13211466"/>
          <a:ext cx="8382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41791</xdr:rowOff>
    </xdr:from>
    <xdr:to>
      <xdr:col>81</xdr:col>
      <xdr:colOff>50800</xdr:colOff>
      <xdr:row>77</xdr:row>
      <xdr:rowOff>58685</xdr:rowOff>
    </xdr:to>
    <xdr:cxnSp macro="">
      <xdr:nvCxnSpPr>
        <xdr:cNvPr id="615" name="直線コネクタ 614"/>
        <xdr:cNvCxnSpPr/>
      </xdr:nvCxnSpPr>
      <xdr:spPr>
        <a:xfrm flipV="1">
          <a:off x="14592300" y="13243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58685</xdr:rowOff>
    </xdr:from>
    <xdr:to>
      <xdr:col>76</xdr:col>
      <xdr:colOff>114300</xdr:colOff>
      <xdr:row>77</xdr:row>
      <xdr:rowOff>59415</xdr:rowOff>
    </xdr:to>
    <xdr:cxnSp macro="">
      <xdr:nvCxnSpPr>
        <xdr:cNvPr id="618" name="直線コネクタ 617"/>
        <xdr:cNvCxnSpPr/>
      </xdr:nvCxnSpPr>
      <xdr:spPr>
        <a:xfrm flipV="1">
          <a:off x="13703300" y="13260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59415</xdr:rowOff>
    </xdr:from>
    <xdr:to>
      <xdr:col>71</xdr:col>
      <xdr:colOff>177800</xdr:colOff>
      <xdr:row>77</xdr:row>
      <xdr:rowOff>94010</xdr:rowOff>
    </xdr:to>
    <xdr:cxnSp macro="">
      <xdr:nvCxnSpPr>
        <xdr:cNvPr id="621" name="直線コネクタ 620"/>
        <xdr:cNvCxnSpPr/>
      </xdr:nvCxnSpPr>
      <xdr:spPr>
        <a:xfrm flipV="1">
          <a:off x="12814300" y="1326106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130466</xdr:rowOff>
    </xdr:from>
    <xdr:to>
      <xdr:col>85</xdr:col>
      <xdr:colOff>177800</xdr:colOff>
      <xdr:row>77</xdr:row>
      <xdr:rowOff>60616</xdr:rowOff>
    </xdr:to>
    <xdr:sp macro="" textlink="">
      <xdr:nvSpPr>
        <xdr:cNvPr id="631" name="楕円 630"/>
        <xdr:cNvSpPr/>
      </xdr:nvSpPr>
      <xdr:spPr>
        <a:xfrm>
          <a:off x="162687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108893</xdr:rowOff>
    </xdr:from>
    <xdr:ext cx="534377" cy="259045"/>
    <xdr:sp macro="" textlink="">
      <xdr:nvSpPr>
        <xdr:cNvPr id="632" name="公債費該当値テキスト"/>
        <xdr:cNvSpPr txBox="1"/>
      </xdr:nvSpPr>
      <xdr:spPr>
        <a:xfrm>
          <a:off x="16370300" y="131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162441</xdr:rowOff>
    </xdr:from>
    <xdr:to>
      <xdr:col>81</xdr:col>
      <xdr:colOff>101600</xdr:colOff>
      <xdr:row>77</xdr:row>
      <xdr:rowOff>92591</xdr:rowOff>
    </xdr:to>
    <xdr:sp macro="" textlink="">
      <xdr:nvSpPr>
        <xdr:cNvPr id="633" name="楕円 632"/>
        <xdr:cNvSpPr/>
      </xdr:nvSpPr>
      <xdr:spPr>
        <a:xfrm>
          <a:off x="15430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83718</xdr:rowOff>
    </xdr:from>
    <xdr:ext cx="534377" cy="259045"/>
    <xdr:sp macro="" textlink="">
      <xdr:nvSpPr>
        <xdr:cNvPr id="634" name="テキスト ボックス 633"/>
        <xdr:cNvSpPr txBox="1"/>
      </xdr:nvSpPr>
      <xdr:spPr>
        <a:xfrm>
          <a:off x="15214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7885</xdr:rowOff>
    </xdr:from>
    <xdr:to>
      <xdr:col>76</xdr:col>
      <xdr:colOff>165100</xdr:colOff>
      <xdr:row>77</xdr:row>
      <xdr:rowOff>109485</xdr:rowOff>
    </xdr:to>
    <xdr:sp macro="" textlink="">
      <xdr:nvSpPr>
        <xdr:cNvPr id="635" name="楕円 634"/>
        <xdr:cNvSpPr/>
      </xdr:nvSpPr>
      <xdr:spPr>
        <a:xfrm>
          <a:off x="14541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100612</xdr:rowOff>
    </xdr:from>
    <xdr:ext cx="534377" cy="259045"/>
    <xdr:sp macro="" textlink="">
      <xdr:nvSpPr>
        <xdr:cNvPr id="636" name="テキスト ボックス 635"/>
        <xdr:cNvSpPr txBox="1"/>
      </xdr:nvSpPr>
      <xdr:spPr>
        <a:xfrm>
          <a:off x="14325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8615</xdr:rowOff>
    </xdr:from>
    <xdr:to>
      <xdr:col>72</xdr:col>
      <xdr:colOff>38100</xdr:colOff>
      <xdr:row>77</xdr:row>
      <xdr:rowOff>110215</xdr:rowOff>
    </xdr:to>
    <xdr:sp macro="" textlink="">
      <xdr:nvSpPr>
        <xdr:cNvPr id="637" name="楕円 636"/>
        <xdr:cNvSpPr/>
      </xdr:nvSpPr>
      <xdr:spPr>
        <a:xfrm>
          <a:off x="13652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101342</xdr:rowOff>
    </xdr:from>
    <xdr:ext cx="534377" cy="259045"/>
    <xdr:sp macro="" textlink="">
      <xdr:nvSpPr>
        <xdr:cNvPr id="638" name="テキスト ボックス 637"/>
        <xdr:cNvSpPr txBox="1"/>
      </xdr:nvSpPr>
      <xdr:spPr>
        <a:xfrm>
          <a:off x="13436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43210</xdr:rowOff>
    </xdr:from>
    <xdr:to>
      <xdr:col>67</xdr:col>
      <xdr:colOff>101600</xdr:colOff>
      <xdr:row>77</xdr:row>
      <xdr:rowOff>144810</xdr:rowOff>
    </xdr:to>
    <xdr:sp macro="" textlink="">
      <xdr:nvSpPr>
        <xdr:cNvPr id="639" name="楕円 638"/>
        <xdr:cNvSpPr/>
      </xdr:nvSpPr>
      <xdr:spPr>
        <a:xfrm>
          <a:off x="12763500" y="132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135937</xdr:rowOff>
    </xdr:from>
    <xdr:ext cx="534377" cy="259045"/>
    <xdr:sp macro="" textlink="">
      <xdr:nvSpPr>
        <xdr:cNvPr id="640" name="テキスト ボックス 639"/>
        <xdr:cNvSpPr txBox="1"/>
      </xdr:nvSpPr>
      <xdr:spPr>
        <a:xfrm>
          <a:off x="12547111" y="133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74882</xdr:rowOff>
    </xdr:from>
    <xdr:to>
      <xdr:col>85</xdr:col>
      <xdr:colOff>127000</xdr:colOff>
      <xdr:row>97</xdr:row>
      <xdr:rowOff>76062</xdr:rowOff>
    </xdr:to>
    <xdr:cxnSp macro="">
      <xdr:nvCxnSpPr>
        <xdr:cNvPr id="667" name="直線コネクタ 666"/>
        <xdr:cNvCxnSpPr/>
      </xdr:nvCxnSpPr>
      <xdr:spPr>
        <a:xfrm flipV="1">
          <a:off x="15481300" y="16191182"/>
          <a:ext cx="838200" cy="5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76062</xdr:rowOff>
    </xdr:from>
    <xdr:to>
      <xdr:col>81</xdr:col>
      <xdr:colOff>50800</xdr:colOff>
      <xdr:row>98</xdr:row>
      <xdr:rowOff>52859</xdr:rowOff>
    </xdr:to>
    <xdr:cxnSp macro="">
      <xdr:nvCxnSpPr>
        <xdr:cNvPr id="670" name="直線コネクタ 669"/>
        <xdr:cNvCxnSpPr/>
      </xdr:nvCxnSpPr>
      <xdr:spPr>
        <a:xfrm flipV="1">
          <a:off x="14592300" y="16706712"/>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52859</xdr:rowOff>
    </xdr:from>
    <xdr:to>
      <xdr:col>76</xdr:col>
      <xdr:colOff>114300</xdr:colOff>
      <xdr:row>98</xdr:row>
      <xdr:rowOff>130510</xdr:rowOff>
    </xdr:to>
    <xdr:cxnSp macro="">
      <xdr:nvCxnSpPr>
        <xdr:cNvPr id="673" name="直線コネクタ 672"/>
        <xdr:cNvCxnSpPr/>
      </xdr:nvCxnSpPr>
      <xdr:spPr>
        <a:xfrm flipV="1">
          <a:off x="13703300" y="16854959"/>
          <a:ext cx="889000" cy="7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103563</xdr:rowOff>
    </xdr:from>
    <xdr:to>
      <xdr:col>71</xdr:col>
      <xdr:colOff>177800</xdr:colOff>
      <xdr:row>98</xdr:row>
      <xdr:rowOff>130510</xdr:rowOff>
    </xdr:to>
    <xdr:cxnSp macro="">
      <xdr:nvCxnSpPr>
        <xdr:cNvPr id="676" name="直線コネクタ 675"/>
        <xdr:cNvCxnSpPr/>
      </xdr:nvCxnSpPr>
      <xdr:spPr>
        <a:xfrm>
          <a:off x="12814300" y="16905663"/>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24082</xdr:rowOff>
    </xdr:from>
    <xdr:to>
      <xdr:col>85</xdr:col>
      <xdr:colOff>177800</xdr:colOff>
      <xdr:row>94</xdr:row>
      <xdr:rowOff>125682</xdr:rowOff>
    </xdr:to>
    <xdr:sp macro="" textlink="">
      <xdr:nvSpPr>
        <xdr:cNvPr id="686" name="楕円 685"/>
        <xdr:cNvSpPr/>
      </xdr:nvSpPr>
      <xdr:spPr>
        <a:xfrm>
          <a:off x="16268700" y="161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46959</xdr:rowOff>
    </xdr:from>
    <xdr:ext cx="599010" cy="259045"/>
    <xdr:sp macro="" textlink="">
      <xdr:nvSpPr>
        <xdr:cNvPr id="687" name="積立金該当値テキスト"/>
        <xdr:cNvSpPr txBox="1"/>
      </xdr:nvSpPr>
      <xdr:spPr>
        <a:xfrm>
          <a:off x="16370300" y="1599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25262</xdr:rowOff>
    </xdr:from>
    <xdr:to>
      <xdr:col>81</xdr:col>
      <xdr:colOff>101600</xdr:colOff>
      <xdr:row>97</xdr:row>
      <xdr:rowOff>126862</xdr:rowOff>
    </xdr:to>
    <xdr:sp macro="" textlink="">
      <xdr:nvSpPr>
        <xdr:cNvPr id="688" name="楕円 687"/>
        <xdr:cNvSpPr/>
      </xdr:nvSpPr>
      <xdr:spPr>
        <a:xfrm>
          <a:off x="154305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143389</xdr:rowOff>
    </xdr:from>
    <xdr:ext cx="534377" cy="259045"/>
    <xdr:sp macro="" textlink="">
      <xdr:nvSpPr>
        <xdr:cNvPr id="689" name="テキスト ボックス 688"/>
        <xdr:cNvSpPr txBox="1"/>
      </xdr:nvSpPr>
      <xdr:spPr>
        <a:xfrm>
          <a:off x="15214111" y="164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2059</xdr:rowOff>
    </xdr:from>
    <xdr:to>
      <xdr:col>76</xdr:col>
      <xdr:colOff>165100</xdr:colOff>
      <xdr:row>98</xdr:row>
      <xdr:rowOff>103659</xdr:rowOff>
    </xdr:to>
    <xdr:sp macro="" textlink="">
      <xdr:nvSpPr>
        <xdr:cNvPr id="690" name="楕円 689"/>
        <xdr:cNvSpPr/>
      </xdr:nvSpPr>
      <xdr:spPr>
        <a:xfrm>
          <a:off x="14541500" y="168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94786</xdr:rowOff>
    </xdr:from>
    <xdr:ext cx="534377" cy="259045"/>
    <xdr:sp macro="" textlink="">
      <xdr:nvSpPr>
        <xdr:cNvPr id="691" name="テキスト ボックス 690"/>
        <xdr:cNvSpPr txBox="1"/>
      </xdr:nvSpPr>
      <xdr:spPr>
        <a:xfrm>
          <a:off x="14325111" y="168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79710</xdr:rowOff>
    </xdr:from>
    <xdr:to>
      <xdr:col>72</xdr:col>
      <xdr:colOff>38100</xdr:colOff>
      <xdr:row>99</xdr:row>
      <xdr:rowOff>9860</xdr:rowOff>
    </xdr:to>
    <xdr:sp macro="" textlink="">
      <xdr:nvSpPr>
        <xdr:cNvPr id="692" name="楕円 691"/>
        <xdr:cNvSpPr/>
      </xdr:nvSpPr>
      <xdr:spPr>
        <a:xfrm>
          <a:off x="13652500" y="168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987</xdr:rowOff>
    </xdr:from>
    <xdr:ext cx="469744" cy="259045"/>
    <xdr:sp macro="" textlink="">
      <xdr:nvSpPr>
        <xdr:cNvPr id="693" name="テキスト ボックス 692"/>
        <xdr:cNvSpPr txBox="1"/>
      </xdr:nvSpPr>
      <xdr:spPr>
        <a:xfrm>
          <a:off x="13468428" y="1697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52763</xdr:rowOff>
    </xdr:from>
    <xdr:to>
      <xdr:col>67</xdr:col>
      <xdr:colOff>101600</xdr:colOff>
      <xdr:row>98</xdr:row>
      <xdr:rowOff>154363</xdr:rowOff>
    </xdr:to>
    <xdr:sp macro="" textlink="">
      <xdr:nvSpPr>
        <xdr:cNvPr id="694" name="楕円 693"/>
        <xdr:cNvSpPr/>
      </xdr:nvSpPr>
      <xdr:spPr>
        <a:xfrm>
          <a:off x="12763500" y="16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145490</xdr:rowOff>
    </xdr:from>
    <xdr:ext cx="469744" cy="259045"/>
    <xdr:sp macro="" textlink="">
      <xdr:nvSpPr>
        <xdr:cNvPr id="695" name="テキスト ボックス 694"/>
        <xdr:cNvSpPr txBox="1"/>
      </xdr:nvSpPr>
      <xdr:spPr>
        <a:xfrm>
          <a:off x="12579428" y="169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153975</xdr:rowOff>
    </xdr:from>
    <xdr:to>
      <xdr:col>116</xdr:col>
      <xdr:colOff>63500</xdr:colOff>
      <xdr:row>59</xdr:row>
      <xdr:rowOff>44450</xdr:rowOff>
    </xdr:to>
    <xdr:cxnSp macro="">
      <xdr:nvCxnSpPr>
        <xdr:cNvPr id="781" name="直線コネクタ 780"/>
        <xdr:cNvCxnSpPr/>
      </xdr:nvCxnSpPr>
      <xdr:spPr>
        <a:xfrm flipV="1">
          <a:off x="21323300" y="10098075"/>
          <a:ext cx="8382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2"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103175</xdr:rowOff>
    </xdr:from>
    <xdr:to>
      <xdr:col>116</xdr:col>
      <xdr:colOff>114300</xdr:colOff>
      <xdr:row>59</xdr:row>
      <xdr:rowOff>33325</xdr:rowOff>
    </xdr:to>
    <xdr:sp macro="" textlink="">
      <xdr:nvSpPr>
        <xdr:cNvPr id="800" name="楕円 799"/>
        <xdr:cNvSpPr/>
      </xdr:nvSpPr>
      <xdr:spPr>
        <a:xfrm>
          <a:off x="22110700" y="100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62552</xdr:rowOff>
    </xdr:from>
    <xdr:ext cx="469744" cy="259045"/>
    <xdr:sp macro="" textlink="">
      <xdr:nvSpPr>
        <xdr:cNvPr id="801" name="貸付金該当値テキスト"/>
        <xdr:cNvSpPr txBox="1"/>
      </xdr:nvSpPr>
      <xdr:spPr>
        <a:xfrm>
          <a:off x="22212300" y="98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71926</xdr:rowOff>
    </xdr:from>
    <xdr:to>
      <xdr:col>116</xdr:col>
      <xdr:colOff>63500</xdr:colOff>
      <xdr:row>76</xdr:row>
      <xdr:rowOff>82604</xdr:rowOff>
    </xdr:to>
    <xdr:cxnSp macro="">
      <xdr:nvCxnSpPr>
        <xdr:cNvPr id="840" name="直線コネクタ 839"/>
        <xdr:cNvCxnSpPr/>
      </xdr:nvCxnSpPr>
      <xdr:spPr>
        <a:xfrm flipV="1">
          <a:off x="21323300" y="13102126"/>
          <a:ext cx="8382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82604</xdr:rowOff>
    </xdr:from>
    <xdr:to>
      <xdr:col>111</xdr:col>
      <xdr:colOff>177800</xdr:colOff>
      <xdr:row>76</xdr:row>
      <xdr:rowOff>104648</xdr:rowOff>
    </xdr:to>
    <xdr:cxnSp macro="">
      <xdr:nvCxnSpPr>
        <xdr:cNvPr id="843" name="直線コネクタ 842"/>
        <xdr:cNvCxnSpPr/>
      </xdr:nvCxnSpPr>
      <xdr:spPr>
        <a:xfrm flipV="1">
          <a:off x="20434300" y="13112804"/>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104648</xdr:rowOff>
    </xdr:from>
    <xdr:to>
      <xdr:col>107</xdr:col>
      <xdr:colOff>50800</xdr:colOff>
      <xdr:row>76</xdr:row>
      <xdr:rowOff>118331</xdr:rowOff>
    </xdr:to>
    <xdr:cxnSp macro="">
      <xdr:nvCxnSpPr>
        <xdr:cNvPr id="846" name="直線コネクタ 845"/>
        <xdr:cNvCxnSpPr/>
      </xdr:nvCxnSpPr>
      <xdr:spPr>
        <a:xfrm flipV="1">
          <a:off x="19545300" y="13134848"/>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85947</xdr:rowOff>
    </xdr:from>
    <xdr:to>
      <xdr:col>102</xdr:col>
      <xdr:colOff>114300</xdr:colOff>
      <xdr:row>76</xdr:row>
      <xdr:rowOff>118331</xdr:rowOff>
    </xdr:to>
    <xdr:cxnSp macro="">
      <xdr:nvCxnSpPr>
        <xdr:cNvPr id="849" name="直線コネクタ 848"/>
        <xdr:cNvCxnSpPr/>
      </xdr:nvCxnSpPr>
      <xdr:spPr>
        <a:xfrm>
          <a:off x="18656300" y="13116147"/>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21126</xdr:rowOff>
    </xdr:from>
    <xdr:to>
      <xdr:col>116</xdr:col>
      <xdr:colOff>114300</xdr:colOff>
      <xdr:row>76</xdr:row>
      <xdr:rowOff>122726</xdr:rowOff>
    </xdr:to>
    <xdr:sp macro="" textlink="">
      <xdr:nvSpPr>
        <xdr:cNvPr id="859" name="楕円 858"/>
        <xdr:cNvSpPr/>
      </xdr:nvSpPr>
      <xdr:spPr>
        <a:xfrm>
          <a:off x="22110700" y="13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171003</xdr:rowOff>
    </xdr:from>
    <xdr:ext cx="534377" cy="259045"/>
    <xdr:sp macro="" textlink="">
      <xdr:nvSpPr>
        <xdr:cNvPr id="860" name="繰出金該当値テキスト"/>
        <xdr:cNvSpPr txBox="1"/>
      </xdr:nvSpPr>
      <xdr:spPr>
        <a:xfrm>
          <a:off x="22212300" y="13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31804</xdr:rowOff>
    </xdr:from>
    <xdr:to>
      <xdr:col>112</xdr:col>
      <xdr:colOff>38100</xdr:colOff>
      <xdr:row>76</xdr:row>
      <xdr:rowOff>133404</xdr:rowOff>
    </xdr:to>
    <xdr:sp macro="" textlink="">
      <xdr:nvSpPr>
        <xdr:cNvPr id="861" name="楕円 860"/>
        <xdr:cNvSpPr/>
      </xdr:nvSpPr>
      <xdr:spPr>
        <a:xfrm>
          <a:off x="21272500" y="130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124531</xdr:rowOff>
    </xdr:from>
    <xdr:ext cx="534377" cy="259045"/>
    <xdr:sp macro="" textlink="">
      <xdr:nvSpPr>
        <xdr:cNvPr id="862" name="テキスト ボックス 861"/>
        <xdr:cNvSpPr txBox="1"/>
      </xdr:nvSpPr>
      <xdr:spPr>
        <a:xfrm>
          <a:off x="21056111" y="131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53848</xdr:rowOff>
    </xdr:from>
    <xdr:to>
      <xdr:col>107</xdr:col>
      <xdr:colOff>101600</xdr:colOff>
      <xdr:row>76</xdr:row>
      <xdr:rowOff>155448</xdr:rowOff>
    </xdr:to>
    <xdr:sp macro="" textlink="">
      <xdr:nvSpPr>
        <xdr:cNvPr id="863" name="楕円 862"/>
        <xdr:cNvSpPr/>
      </xdr:nvSpPr>
      <xdr:spPr>
        <a:xfrm>
          <a:off x="20383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146575</xdr:rowOff>
    </xdr:from>
    <xdr:ext cx="534377" cy="259045"/>
    <xdr:sp macro="" textlink="">
      <xdr:nvSpPr>
        <xdr:cNvPr id="864" name="テキスト ボックス 863"/>
        <xdr:cNvSpPr txBox="1"/>
      </xdr:nvSpPr>
      <xdr:spPr>
        <a:xfrm>
          <a:off x="20167111" y="131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67531</xdr:rowOff>
    </xdr:from>
    <xdr:to>
      <xdr:col>102</xdr:col>
      <xdr:colOff>165100</xdr:colOff>
      <xdr:row>76</xdr:row>
      <xdr:rowOff>169131</xdr:rowOff>
    </xdr:to>
    <xdr:sp macro="" textlink="">
      <xdr:nvSpPr>
        <xdr:cNvPr id="865" name="楕円 864"/>
        <xdr:cNvSpPr/>
      </xdr:nvSpPr>
      <xdr:spPr>
        <a:xfrm>
          <a:off x="19494500" y="130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160258</xdr:rowOff>
    </xdr:from>
    <xdr:ext cx="534377" cy="259045"/>
    <xdr:sp macro="" textlink="">
      <xdr:nvSpPr>
        <xdr:cNvPr id="866" name="テキスト ボックス 865"/>
        <xdr:cNvSpPr txBox="1"/>
      </xdr:nvSpPr>
      <xdr:spPr>
        <a:xfrm>
          <a:off x="19278111" y="131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35147</xdr:rowOff>
    </xdr:from>
    <xdr:to>
      <xdr:col>98</xdr:col>
      <xdr:colOff>38100</xdr:colOff>
      <xdr:row>76</xdr:row>
      <xdr:rowOff>136747</xdr:rowOff>
    </xdr:to>
    <xdr:sp macro="" textlink="">
      <xdr:nvSpPr>
        <xdr:cNvPr id="867" name="楕円 866"/>
        <xdr:cNvSpPr/>
      </xdr:nvSpPr>
      <xdr:spPr>
        <a:xfrm>
          <a:off x="18605500" y="130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127874</xdr:rowOff>
    </xdr:from>
    <xdr:ext cx="534377" cy="259045"/>
    <xdr:sp macro="" textlink="">
      <xdr:nvSpPr>
        <xdr:cNvPr id="868" name="テキスト ボックス 867"/>
        <xdr:cNvSpPr txBox="1"/>
      </xdr:nvSpPr>
      <xdr:spPr>
        <a:xfrm>
          <a:off x="18389111" y="131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79" name="直線コネクタ 87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0" name="テキスト ボックス 87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1" name="直線コネクタ 88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95</xdr:row>
      <xdr:rowOff>54627</xdr:rowOff>
    </xdr:from>
    <xdr:ext cx="467179" cy="259045"/>
    <xdr:sp macro="" textlink="">
      <xdr:nvSpPr>
        <xdr:cNvPr id="882" name="テキスト ボックス 881"/>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3" name="直線コネクタ 88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92</xdr:row>
      <xdr:rowOff>111777</xdr:rowOff>
    </xdr:from>
    <xdr:ext cx="467179" cy="259045"/>
    <xdr:sp macro="" textlink="">
      <xdr:nvSpPr>
        <xdr:cNvPr id="884" name="テキスト ボックス 883"/>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5" name="直線コネクタ 88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89</xdr:row>
      <xdr:rowOff>168927</xdr:rowOff>
    </xdr:from>
    <xdr:ext cx="467179" cy="259045"/>
    <xdr:sp macro="" textlink="">
      <xdr:nvSpPr>
        <xdr:cNvPr id="886" name="テキスト ボックス 885"/>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87</xdr:row>
      <xdr:rowOff>54627</xdr:rowOff>
    </xdr:from>
    <xdr:ext cx="467179" cy="259045"/>
    <xdr:sp macro="" textlink="">
      <xdr:nvSpPr>
        <xdr:cNvPr id="888" name="テキスト ボックス 887"/>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0" name="直線コネクタ 88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2" name="直線コネクタ 89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4" name="直線コネクタ 89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5" name="直線コネクタ 89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897" name="フローチャート: 判断 89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898" name="直線コネクタ 89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899" name="フローチャート: 判断 89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0" name="テキスト ボックス 89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91</xdr:row>
      <xdr:rowOff>95352</xdr:rowOff>
    </xdr:from>
    <xdr:to>
      <xdr:col>107</xdr:col>
      <xdr:colOff>50800</xdr:colOff>
      <xdr:row>98</xdr:row>
      <xdr:rowOff>139700</xdr:rowOff>
    </xdr:to>
    <xdr:cxnSp macro="">
      <xdr:nvCxnSpPr>
        <xdr:cNvPr id="901" name="直線コネクタ 900"/>
        <xdr:cNvCxnSpPr/>
      </xdr:nvCxnSpPr>
      <xdr:spPr>
        <a:xfrm>
          <a:off x="19545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2" name="フローチャート: 判断 90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3" name="テキスト ボックス 90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95352</xdr:rowOff>
    </xdr:from>
    <xdr:to>
      <xdr:col>102</xdr:col>
      <xdr:colOff>114300</xdr:colOff>
      <xdr:row>98</xdr:row>
      <xdr:rowOff>139700</xdr:rowOff>
    </xdr:to>
    <xdr:cxnSp macro="">
      <xdr:nvCxnSpPr>
        <xdr:cNvPr id="904" name="直線コネクタ 903"/>
        <xdr:cNvCxnSpPr/>
      </xdr:nvCxnSpPr>
      <xdr:spPr>
        <a:xfrm flipV="1">
          <a:off x="18656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71069</xdr:rowOff>
    </xdr:from>
    <xdr:to>
      <xdr:col>102</xdr:col>
      <xdr:colOff>165100</xdr:colOff>
      <xdr:row>99</xdr:row>
      <xdr:rowOff>1219</xdr:rowOff>
    </xdr:to>
    <xdr:sp macro="" textlink="">
      <xdr:nvSpPr>
        <xdr:cNvPr id="905" name="フローチャート: 判断 904"/>
        <xdr:cNvSpPr/>
      </xdr:nvSpPr>
      <xdr:spPr>
        <a:xfrm>
          <a:off x="19494500" y="1687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98</xdr:row>
      <xdr:rowOff>163796</xdr:rowOff>
    </xdr:from>
    <xdr:ext cx="313932" cy="259045"/>
    <xdr:sp macro="" textlink="">
      <xdr:nvSpPr>
        <xdr:cNvPr id="906" name="テキスト ボックス 905"/>
        <xdr:cNvSpPr txBox="1"/>
      </xdr:nvSpPr>
      <xdr:spPr>
        <a:xfrm>
          <a:off x="19388333" y="1696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07" name="フローチャート: 判断 90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08" name="テキスト ボックス 90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楕円 91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16" name="楕円 91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17" name="テキスト ボックス 91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18" name="楕円 91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19" name="テキスト ボックス 91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91</xdr:row>
      <xdr:rowOff>44552</xdr:rowOff>
    </xdr:from>
    <xdr:to>
      <xdr:col>102</xdr:col>
      <xdr:colOff>165100</xdr:colOff>
      <xdr:row>91</xdr:row>
      <xdr:rowOff>146152</xdr:rowOff>
    </xdr:to>
    <xdr:sp macro="" textlink="">
      <xdr:nvSpPr>
        <xdr:cNvPr id="920" name="楕円 919"/>
        <xdr:cNvSpPr/>
      </xdr:nvSpPr>
      <xdr:spPr>
        <a:xfrm>
          <a:off x="19494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89</xdr:row>
      <xdr:rowOff>162679</xdr:rowOff>
    </xdr:from>
    <xdr:ext cx="469744" cy="259045"/>
    <xdr:sp macro="" textlink="">
      <xdr:nvSpPr>
        <xdr:cNvPr id="921" name="テキスト ボックス 920"/>
        <xdr:cNvSpPr txBox="1"/>
      </xdr:nvSpPr>
      <xdr:spPr>
        <a:xfrm>
          <a:off x="19310428" y="154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2" name="楕円 92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3" name="テキスト ボックス 92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住民一人当たりのコストが３１２，６８４円となっており、類似団体平均値と比較しても非常に高い水準となっている。要因としては歳入である、ふるさとまちづくり寄附金が前年度比較で約４０億円の増となっており、それに伴う業務委託料等の経費が増大したためである。来年度においても同様の傾向になることが見込まれる。また、それに関連して、積立金についても類似団体平均値を大きく上回っているが、こちらについてもふるさとまちづくり寄附金が好評を得たことにより、積立金が増大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次に扶助費について、前年度より減となっているが、大きな要因としては臨時福祉給付金が終了したことが考えられる。しかし、依然として類似団体平均値を上回っており、きめ細やかな行政サービスを提供できているとも捉えられるが、財政状況を鑑み、見直し等の検討を行う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さらに補助費等について、類似団体平均値をわずかに下回る結果となったが、要因としては有田衛生施設事務組合への負担金が地方債の一部償還終了により▲９４，１８６千円となったことが挙げられる。今後も引き続き、財政援助団体への補助金の見直し、精算の徹底等を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貸付金について、住民一人当たりのコストは０円で推移していたが、今年度においては４，８７６円となっている。これについては、ふるさと融資制度により湯浅町に事業所を建設した民間企業に対し、６０，０００千円の貸付を行ったことによる。貸付に係る原資には地方総合整備資金貸付事業債を充当しており、後年度において、利子分の７５％が特別交付税により措置さ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12,264
20.79
11,171,496
10,812,944
301,144
3,454,033
8,445,690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137223</xdr:rowOff>
    </xdr:from>
    <xdr:to>
      <xdr:col>24</xdr:col>
      <xdr:colOff>63500</xdr:colOff>
      <xdr:row>37</xdr:row>
      <xdr:rowOff>154368</xdr:rowOff>
    </xdr:to>
    <xdr:cxnSp macro="">
      <xdr:nvCxnSpPr>
        <xdr:cNvPr id="61" name="直線コネクタ 60"/>
        <xdr:cNvCxnSpPr/>
      </xdr:nvCxnSpPr>
      <xdr:spPr>
        <a:xfrm flipV="1">
          <a:off x="3797300" y="648087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74359</xdr:rowOff>
    </xdr:from>
    <xdr:to>
      <xdr:col>19</xdr:col>
      <xdr:colOff>177800</xdr:colOff>
      <xdr:row>37</xdr:row>
      <xdr:rowOff>154368</xdr:rowOff>
    </xdr:to>
    <xdr:cxnSp macro="">
      <xdr:nvCxnSpPr>
        <xdr:cNvPr id="64" name="直線コネクタ 63"/>
        <xdr:cNvCxnSpPr/>
      </xdr:nvCxnSpPr>
      <xdr:spPr>
        <a:xfrm>
          <a:off x="2908300" y="641800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74359</xdr:rowOff>
    </xdr:from>
    <xdr:to>
      <xdr:col>15</xdr:col>
      <xdr:colOff>50800</xdr:colOff>
      <xdr:row>37</xdr:row>
      <xdr:rowOff>133033</xdr:rowOff>
    </xdr:to>
    <xdr:cxnSp macro="">
      <xdr:nvCxnSpPr>
        <xdr:cNvPr id="67" name="直線コネクタ 66"/>
        <xdr:cNvCxnSpPr/>
      </xdr:nvCxnSpPr>
      <xdr:spPr>
        <a:xfrm flipV="1">
          <a:off x="2019300" y="641800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38244</xdr:rowOff>
    </xdr:from>
    <xdr:ext cx="469744" cy="259045"/>
    <xdr:sp macro="" textlink="">
      <xdr:nvSpPr>
        <xdr:cNvPr id="69" name="テキスト ボックス 68"/>
        <xdr:cNvSpPr txBox="1"/>
      </xdr:nvSpPr>
      <xdr:spPr>
        <a:xfrm>
          <a:off x="2673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133033</xdr:rowOff>
    </xdr:from>
    <xdr:to>
      <xdr:col>10</xdr:col>
      <xdr:colOff>114300</xdr:colOff>
      <xdr:row>37</xdr:row>
      <xdr:rowOff>159512</xdr:rowOff>
    </xdr:to>
    <xdr:cxnSp macro="">
      <xdr:nvCxnSpPr>
        <xdr:cNvPr id="70" name="直線コネクタ 69"/>
        <xdr:cNvCxnSpPr/>
      </xdr:nvCxnSpPr>
      <xdr:spPr>
        <a:xfrm flipV="1">
          <a:off x="1130300" y="6476683"/>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86423</xdr:rowOff>
    </xdr:from>
    <xdr:to>
      <xdr:col>24</xdr:col>
      <xdr:colOff>114300</xdr:colOff>
      <xdr:row>38</xdr:row>
      <xdr:rowOff>16573</xdr:rowOff>
    </xdr:to>
    <xdr:sp macro="" textlink="">
      <xdr:nvSpPr>
        <xdr:cNvPr id="80" name="楕円 79"/>
        <xdr:cNvSpPr/>
      </xdr:nvSpPr>
      <xdr:spPr>
        <a:xfrm>
          <a:off x="45847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1350</xdr:rowOff>
    </xdr:from>
    <xdr:ext cx="469744" cy="259045"/>
    <xdr:sp macro="" textlink="">
      <xdr:nvSpPr>
        <xdr:cNvPr id="81" name="議会費該当値テキスト"/>
        <xdr:cNvSpPr txBox="1"/>
      </xdr:nvSpPr>
      <xdr:spPr>
        <a:xfrm>
          <a:off x="4686300" y="63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103568</xdr:rowOff>
    </xdr:from>
    <xdr:to>
      <xdr:col>20</xdr:col>
      <xdr:colOff>38100</xdr:colOff>
      <xdr:row>38</xdr:row>
      <xdr:rowOff>33719</xdr:rowOff>
    </xdr:to>
    <xdr:sp macro="" textlink="">
      <xdr:nvSpPr>
        <xdr:cNvPr id="82" name="楕円 81"/>
        <xdr:cNvSpPr/>
      </xdr:nvSpPr>
      <xdr:spPr>
        <a:xfrm>
          <a:off x="37465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24846</xdr:rowOff>
    </xdr:from>
    <xdr:ext cx="469744" cy="259045"/>
    <xdr:sp macro="" textlink="">
      <xdr:nvSpPr>
        <xdr:cNvPr id="83" name="テキスト ボックス 82"/>
        <xdr:cNvSpPr txBox="1"/>
      </xdr:nvSpPr>
      <xdr:spPr>
        <a:xfrm>
          <a:off x="3562428" y="6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23559</xdr:rowOff>
    </xdr:from>
    <xdr:to>
      <xdr:col>15</xdr:col>
      <xdr:colOff>101600</xdr:colOff>
      <xdr:row>37</xdr:row>
      <xdr:rowOff>125159</xdr:rowOff>
    </xdr:to>
    <xdr:sp macro="" textlink="">
      <xdr:nvSpPr>
        <xdr:cNvPr id="84" name="楕円 83"/>
        <xdr:cNvSpPr/>
      </xdr:nvSpPr>
      <xdr:spPr>
        <a:xfrm>
          <a:off x="2857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116286</xdr:rowOff>
    </xdr:from>
    <xdr:ext cx="469744" cy="259045"/>
    <xdr:sp macro="" textlink="">
      <xdr:nvSpPr>
        <xdr:cNvPr id="85" name="テキスト ボックス 84"/>
        <xdr:cNvSpPr txBox="1"/>
      </xdr:nvSpPr>
      <xdr:spPr>
        <a:xfrm>
          <a:off x="2673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82233</xdr:rowOff>
    </xdr:from>
    <xdr:to>
      <xdr:col>10</xdr:col>
      <xdr:colOff>165100</xdr:colOff>
      <xdr:row>38</xdr:row>
      <xdr:rowOff>12382</xdr:rowOff>
    </xdr:to>
    <xdr:sp macro="" textlink="">
      <xdr:nvSpPr>
        <xdr:cNvPr id="86" name="楕円 85"/>
        <xdr:cNvSpPr/>
      </xdr:nvSpPr>
      <xdr:spPr>
        <a:xfrm>
          <a:off x="1968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3509</xdr:rowOff>
    </xdr:from>
    <xdr:ext cx="469744" cy="259045"/>
    <xdr:sp macro="" textlink="">
      <xdr:nvSpPr>
        <xdr:cNvPr id="87" name="テキスト ボックス 86"/>
        <xdr:cNvSpPr txBox="1"/>
      </xdr:nvSpPr>
      <xdr:spPr>
        <a:xfrm>
          <a:off x="1784428"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108712</xdr:rowOff>
    </xdr:from>
    <xdr:to>
      <xdr:col>6</xdr:col>
      <xdr:colOff>38100</xdr:colOff>
      <xdr:row>38</xdr:row>
      <xdr:rowOff>38862</xdr:rowOff>
    </xdr:to>
    <xdr:sp macro="" textlink="">
      <xdr:nvSpPr>
        <xdr:cNvPr id="88" name="楕円 87"/>
        <xdr:cNvSpPr/>
      </xdr:nvSpPr>
      <xdr:spPr>
        <a:xfrm>
          <a:off x="1079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29989</xdr:rowOff>
    </xdr:from>
    <xdr:ext cx="469744" cy="259045"/>
    <xdr:sp macro="" textlink="">
      <xdr:nvSpPr>
        <xdr:cNvPr id="89" name="テキスト ボックス 88"/>
        <xdr:cNvSpPr txBox="1"/>
      </xdr:nvSpPr>
      <xdr:spPr>
        <a:xfrm>
          <a:off x="895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111344</xdr:rowOff>
    </xdr:from>
    <xdr:to>
      <xdr:col>24</xdr:col>
      <xdr:colOff>63500</xdr:colOff>
      <xdr:row>56</xdr:row>
      <xdr:rowOff>135272</xdr:rowOff>
    </xdr:to>
    <xdr:cxnSp macro="">
      <xdr:nvCxnSpPr>
        <xdr:cNvPr id="120" name="直線コネクタ 119"/>
        <xdr:cNvCxnSpPr/>
      </xdr:nvCxnSpPr>
      <xdr:spPr>
        <a:xfrm flipV="1">
          <a:off x="3797300" y="8683844"/>
          <a:ext cx="838200" cy="10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135272</xdr:rowOff>
    </xdr:from>
    <xdr:to>
      <xdr:col>19</xdr:col>
      <xdr:colOff>177800</xdr:colOff>
      <xdr:row>58</xdr:row>
      <xdr:rowOff>28450</xdr:rowOff>
    </xdr:to>
    <xdr:cxnSp macro="">
      <xdr:nvCxnSpPr>
        <xdr:cNvPr id="123" name="直線コネクタ 122"/>
        <xdr:cNvCxnSpPr/>
      </xdr:nvCxnSpPr>
      <xdr:spPr>
        <a:xfrm flipV="1">
          <a:off x="2908300" y="9736472"/>
          <a:ext cx="889000" cy="23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49713</xdr:rowOff>
    </xdr:from>
    <xdr:to>
      <xdr:col>15</xdr:col>
      <xdr:colOff>50800</xdr:colOff>
      <xdr:row>58</xdr:row>
      <xdr:rowOff>28450</xdr:rowOff>
    </xdr:to>
    <xdr:cxnSp macro="">
      <xdr:nvCxnSpPr>
        <xdr:cNvPr id="126" name="直線コネクタ 125"/>
        <xdr:cNvCxnSpPr/>
      </xdr:nvCxnSpPr>
      <xdr:spPr>
        <a:xfrm>
          <a:off x="2019300" y="9650913"/>
          <a:ext cx="889000" cy="3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44292</xdr:rowOff>
    </xdr:from>
    <xdr:to>
      <xdr:col>10</xdr:col>
      <xdr:colOff>114300</xdr:colOff>
      <xdr:row>56</xdr:row>
      <xdr:rowOff>49713</xdr:rowOff>
    </xdr:to>
    <xdr:cxnSp macro="">
      <xdr:nvCxnSpPr>
        <xdr:cNvPr id="129" name="直線コネクタ 128"/>
        <xdr:cNvCxnSpPr/>
      </xdr:nvCxnSpPr>
      <xdr:spPr>
        <a:xfrm>
          <a:off x="1130300" y="9645492"/>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60544</xdr:rowOff>
    </xdr:from>
    <xdr:to>
      <xdr:col>24</xdr:col>
      <xdr:colOff>114300</xdr:colOff>
      <xdr:row>50</xdr:row>
      <xdr:rowOff>162144</xdr:rowOff>
    </xdr:to>
    <xdr:sp macro="" textlink="">
      <xdr:nvSpPr>
        <xdr:cNvPr id="139" name="楕円 138"/>
        <xdr:cNvSpPr/>
      </xdr:nvSpPr>
      <xdr:spPr>
        <a:xfrm>
          <a:off x="4584700" y="86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13571</xdr:rowOff>
    </xdr:from>
    <xdr:ext cx="599010" cy="259045"/>
    <xdr:sp macro="" textlink="">
      <xdr:nvSpPr>
        <xdr:cNvPr id="140" name="総務費該当値テキスト"/>
        <xdr:cNvSpPr txBox="1"/>
      </xdr:nvSpPr>
      <xdr:spPr>
        <a:xfrm>
          <a:off x="4686300" y="85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84472</xdr:rowOff>
    </xdr:from>
    <xdr:to>
      <xdr:col>20</xdr:col>
      <xdr:colOff>38100</xdr:colOff>
      <xdr:row>57</xdr:row>
      <xdr:rowOff>14622</xdr:rowOff>
    </xdr:to>
    <xdr:sp macro="" textlink="">
      <xdr:nvSpPr>
        <xdr:cNvPr id="141" name="楕円 140"/>
        <xdr:cNvSpPr/>
      </xdr:nvSpPr>
      <xdr:spPr>
        <a:xfrm>
          <a:off x="3746500" y="96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31149</xdr:rowOff>
    </xdr:from>
    <xdr:ext cx="599010" cy="259045"/>
    <xdr:sp macro="" textlink="">
      <xdr:nvSpPr>
        <xdr:cNvPr id="142" name="テキスト ボックス 141"/>
        <xdr:cNvSpPr txBox="1"/>
      </xdr:nvSpPr>
      <xdr:spPr>
        <a:xfrm>
          <a:off x="3497795" y="946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149100</xdr:rowOff>
    </xdr:from>
    <xdr:to>
      <xdr:col>15</xdr:col>
      <xdr:colOff>101600</xdr:colOff>
      <xdr:row>58</xdr:row>
      <xdr:rowOff>79250</xdr:rowOff>
    </xdr:to>
    <xdr:sp macro="" textlink="">
      <xdr:nvSpPr>
        <xdr:cNvPr id="143" name="楕円 142"/>
        <xdr:cNvSpPr/>
      </xdr:nvSpPr>
      <xdr:spPr>
        <a:xfrm>
          <a:off x="2857500" y="99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70377</xdr:rowOff>
    </xdr:from>
    <xdr:ext cx="534377" cy="259045"/>
    <xdr:sp macro="" textlink="">
      <xdr:nvSpPr>
        <xdr:cNvPr id="144" name="テキスト ボックス 143"/>
        <xdr:cNvSpPr txBox="1"/>
      </xdr:nvSpPr>
      <xdr:spPr>
        <a:xfrm>
          <a:off x="2641111" y="1001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170363</xdr:rowOff>
    </xdr:from>
    <xdr:to>
      <xdr:col>10</xdr:col>
      <xdr:colOff>165100</xdr:colOff>
      <xdr:row>56</xdr:row>
      <xdr:rowOff>100513</xdr:rowOff>
    </xdr:to>
    <xdr:sp macro="" textlink="">
      <xdr:nvSpPr>
        <xdr:cNvPr id="145" name="楕円 144"/>
        <xdr:cNvSpPr/>
      </xdr:nvSpPr>
      <xdr:spPr>
        <a:xfrm>
          <a:off x="1968500" y="9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117040</xdr:rowOff>
    </xdr:from>
    <xdr:ext cx="599010" cy="259045"/>
    <xdr:sp macro="" textlink="">
      <xdr:nvSpPr>
        <xdr:cNvPr id="146" name="テキスト ボックス 145"/>
        <xdr:cNvSpPr txBox="1"/>
      </xdr:nvSpPr>
      <xdr:spPr>
        <a:xfrm>
          <a:off x="1719795" y="93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164942</xdr:rowOff>
    </xdr:from>
    <xdr:to>
      <xdr:col>6</xdr:col>
      <xdr:colOff>38100</xdr:colOff>
      <xdr:row>56</xdr:row>
      <xdr:rowOff>95092</xdr:rowOff>
    </xdr:to>
    <xdr:sp macro="" textlink="">
      <xdr:nvSpPr>
        <xdr:cNvPr id="147" name="楕円 146"/>
        <xdr:cNvSpPr/>
      </xdr:nvSpPr>
      <xdr:spPr>
        <a:xfrm>
          <a:off x="1079500" y="95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111619</xdr:rowOff>
    </xdr:from>
    <xdr:ext cx="599010" cy="259045"/>
    <xdr:sp macro="" textlink="">
      <xdr:nvSpPr>
        <xdr:cNvPr id="148" name="テキスト ボックス 147"/>
        <xdr:cNvSpPr txBox="1"/>
      </xdr:nvSpPr>
      <xdr:spPr>
        <a:xfrm>
          <a:off x="830795" y="93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64538</xdr:rowOff>
    </xdr:from>
    <xdr:to>
      <xdr:col>24</xdr:col>
      <xdr:colOff>63500</xdr:colOff>
      <xdr:row>75</xdr:row>
      <xdr:rowOff>82264</xdr:rowOff>
    </xdr:to>
    <xdr:cxnSp macro="">
      <xdr:nvCxnSpPr>
        <xdr:cNvPr id="182" name="直線コネクタ 181"/>
        <xdr:cNvCxnSpPr/>
      </xdr:nvCxnSpPr>
      <xdr:spPr>
        <a:xfrm flipV="1">
          <a:off x="3797300" y="12923288"/>
          <a:ext cx="8382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82264</xdr:rowOff>
    </xdr:from>
    <xdr:to>
      <xdr:col>19</xdr:col>
      <xdr:colOff>177800</xdr:colOff>
      <xdr:row>76</xdr:row>
      <xdr:rowOff>6074</xdr:rowOff>
    </xdr:to>
    <xdr:cxnSp macro="">
      <xdr:nvCxnSpPr>
        <xdr:cNvPr id="185" name="直線コネクタ 184"/>
        <xdr:cNvCxnSpPr/>
      </xdr:nvCxnSpPr>
      <xdr:spPr>
        <a:xfrm flipV="1">
          <a:off x="2908300" y="12941014"/>
          <a:ext cx="889000" cy="9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63405</xdr:rowOff>
    </xdr:from>
    <xdr:to>
      <xdr:col>15</xdr:col>
      <xdr:colOff>50800</xdr:colOff>
      <xdr:row>76</xdr:row>
      <xdr:rowOff>6074</xdr:rowOff>
    </xdr:to>
    <xdr:cxnSp macro="">
      <xdr:nvCxnSpPr>
        <xdr:cNvPr id="188" name="直線コネクタ 187"/>
        <xdr:cNvCxnSpPr/>
      </xdr:nvCxnSpPr>
      <xdr:spPr>
        <a:xfrm>
          <a:off x="2019300" y="12922155"/>
          <a:ext cx="8890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120200</xdr:rowOff>
    </xdr:from>
    <xdr:ext cx="599010" cy="259045"/>
    <xdr:sp macro="" textlink="">
      <xdr:nvSpPr>
        <xdr:cNvPr id="190" name="テキスト ボックス 189"/>
        <xdr:cNvSpPr txBox="1"/>
      </xdr:nvSpPr>
      <xdr:spPr>
        <a:xfrm>
          <a:off x="2608795" y="131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63405</xdr:rowOff>
    </xdr:from>
    <xdr:to>
      <xdr:col>10</xdr:col>
      <xdr:colOff>114300</xdr:colOff>
      <xdr:row>76</xdr:row>
      <xdr:rowOff>122507</xdr:rowOff>
    </xdr:to>
    <xdr:cxnSp macro="">
      <xdr:nvCxnSpPr>
        <xdr:cNvPr id="191" name="直線コネクタ 190"/>
        <xdr:cNvCxnSpPr/>
      </xdr:nvCxnSpPr>
      <xdr:spPr>
        <a:xfrm flipV="1">
          <a:off x="1130300" y="12922155"/>
          <a:ext cx="889000" cy="23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13738</xdr:rowOff>
    </xdr:from>
    <xdr:to>
      <xdr:col>24</xdr:col>
      <xdr:colOff>114300</xdr:colOff>
      <xdr:row>75</xdr:row>
      <xdr:rowOff>115338</xdr:rowOff>
    </xdr:to>
    <xdr:sp macro="" textlink="">
      <xdr:nvSpPr>
        <xdr:cNvPr id="201" name="楕円 200"/>
        <xdr:cNvSpPr/>
      </xdr:nvSpPr>
      <xdr:spPr>
        <a:xfrm>
          <a:off x="4584700" y="128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36615</xdr:rowOff>
    </xdr:from>
    <xdr:ext cx="599010" cy="259045"/>
    <xdr:sp macro="" textlink="">
      <xdr:nvSpPr>
        <xdr:cNvPr id="202" name="民生費該当値テキスト"/>
        <xdr:cNvSpPr txBox="1"/>
      </xdr:nvSpPr>
      <xdr:spPr>
        <a:xfrm>
          <a:off x="4686300" y="1272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31464</xdr:rowOff>
    </xdr:from>
    <xdr:to>
      <xdr:col>20</xdr:col>
      <xdr:colOff>38100</xdr:colOff>
      <xdr:row>75</xdr:row>
      <xdr:rowOff>133064</xdr:rowOff>
    </xdr:to>
    <xdr:sp macro="" textlink="">
      <xdr:nvSpPr>
        <xdr:cNvPr id="203" name="楕円 202"/>
        <xdr:cNvSpPr/>
      </xdr:nvSpPr>
      <xdr:spPr>
        <a:xfrm>
          <a:off x="3746500" y="128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149591</xdr:rowOff>
    </xdr:from>
    <xdr:ext cx="599010" cy="259045"/>
    <xdr:sp macro="" textlink="">
      <xdr:nvSpPr>
        <xdr:cNvPr id="204" name="テキスト ボックス 203"/>
        <xdr:cNvSpPr txBox="1"/>
      </xdr:nvSpPr>
      <xdr:spPr>
        <a:xfrm>
          <a:off x="3497795" y="126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126724</xdr:rowOff>
    </xdr:from>
    <xdr:to>
      <xdr:col>15</xdr:col>
      <xdr:colOff>101600</xdr:colOff>
      <xdr:row>76</xdr:row>
      <xdr:rowOff>56874</xdr:rowOff>
    </xdr:to>
    <xdr:sp macro="" textlink="">
      <xdr:nvSpPr>
        <xdr:cNvPr id="205" name="楕円 204"/>
        <xdr:cNvSpPr/>
      </xdr:nvSpPr>
      <xdr:spPr>
        <a:xfrm>
          <a:off x="2857500" y="129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73401</xdr:rowOff>
    </xdr:from>
    <xdr:ext cx="599010" cy="259045"/>
    <xdr:sp macro="" textlink="">
      <xdr:nvSpPr>
        <xdr:cNvPr id="206" name="テキスト ボックス 205"/>
        <xdr:cNvSpPr txBox="1"/>
      </xdr:nvSpPr>
      <xdr:spPr>
        <a:xfrm>
          <a:off x="2608795" y="1276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12605</xdr:rowOff>
    </xdr:from>
    <xdr:to>
      <xdr:col>10</xdr:col>
      <xdr:colOff>165100</xdr:colOff>
      <xdr:row>75</xdr:row>
      <xdr:rowOff>114205</xdr:rowOff>
    </xdr:to>
    <xdr:sp macro="" textlink="">
      <xdr:nvSpPr>
        <xdr:cNvPr id="207" name="楕円 206"/>
        <xdr:cNvSpPr/>
      </xdr:nvSpPr>
      <xdr:spPr>
        <a:xfrm>
          <a:off x="1968500" y="128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130732</xdr:rowOff>
    </xdr:from>
    <xdr:ext cx="599010" cy="259045"/>
    <xdr:sp macro="" textlink="">
      <xdr:nvSpPr>
        <xdr:cNvPr id="208" name="テキスト ボックス 207"/>
        <xdr:cNvSpPr txBox="1"/>
      </xdr:nvSpPr>
      <xdr:spPr>
        <a:xfrm>
          <a:off x="1719795" y="1264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71707</xdr:rowOff>
    </xdr:from>
    <xdr:to>
      <xdr:col>6</xdr:col>
      <xdr:colOff>38100</xdr:colOff>
      <xdr:row>77</xdr:row>
      <xdr:rowOff>1857</xdr:rowOff>
    </xdr:to>
    <xdr:sp macro="" textlink="">
      <xdr:nvSpPr>
        <xdr:cNvPr id="209" name="楕円 208"/>
        <xdr:cNvSpPr/>
      </xdr:nvSpPr>
      <xdr:spPr>
        <a:xfrm>
          <a:off x="1079500" y="131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18384</xdr:rowOff>
    </xdr:from>
    <xdr:ext cx="599010" cy="259045"/>
    <xdr:sp macro="" textlink="">
      <xdr:nvSpPr>
        <xdr:cNvPr id="210" name="テキスト ボックス 209"/>
        <xdr:cNvSpPr txBox="1"/>
      </xdr:nvSpPr>
      <xdr:spPr>
        <a:xfrm>
          <a:off x="830795" y="1287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53682</xdr:rowOff>
    </xdr:from>
    <xdr:to>
      <xdr:col>24</xdr:col>
      <xdr:colOff>63500</xdr:colOff>
      <xdr:row>97</xdr:row>
      <xdr:rowOff>84675</xdr:rowOff>
    </xdr:to>
    <xdr:cxnSp macro="">
      <xdr:nvCxnSpPr>
        <xdr:cNvPr id="237" name="直線コネクタ 236"/>
        <xdr:cNvCxnSpPr/>
      </xdr:nvCxnSpPr>
      <xdr:spPr>
        <a:xfrm>
          <a:off x="3797300" y="16684332"/>
          <a:ext cx="8382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37009</xdr:rowOff>
    </xdr:from>
    <xdr:to>
      <xdr:col>19</xdr:col>
      <xdr:colOff>177800</xdr:colOff>
      <xdr:row>97</xdr:row>
      <xdr:rowOff>53682</xdr:rowOff>
    </xdr:to>
    <xdr:cxnSp macro="">
      <xdr:nvCxnSpPr>
        <xdr:cNvPr id="240" name="直線コネクタ 239"/>
        <xdr:cNvCxnSpPr/>
      </xdr:nvCxnSpPr>
      <xdr:spPr>
        <a:xfrm>
          <a:off x="2908300" y="16667659"/>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37009</xdr:rowOff>
    </xdr:from>
    <xdr:to>
      <xdr:col>15</xdr:col>
      <xdr:colOff>50800</xdr:colOff>
      <xdr:row>97</xdr:row>
      <xdr:rowOff>39615</xdr:rowOff>
    </xdr:to>
    <xdr:cxnSp macro="">
      <xdr:nvCxnSpPr>
        <xdr:cNvPr id="243" name="直線コネクタ 242"/>
        <xdr:cNvCxnSpPr/>
      </xdr:nvCxnSpPr>
      <xdr:spPr>
        <a:xfrm flipV="1">
          <a:off x="2019300" y="1666765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144375</xdr:rowOff>
    </xdr:from>
    <xdr:ext cx="534377" cy="259045"/>
    <xdr:sp macro="" textlink="">
      <xdr:nvSpPr>
        <xdr:cNvPr id="245" name="テキスト ボックス 244"/>
        <xdr:cNvSpPr txBox="1"/>
      </xdr:nvSpPr>
      <xdr:spPr>
        <a:xfrm>
          <a:off x="2641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39615</xdr:rowOff>
    </xdr:from>
    <xdr:to>
      <xdr:col>10</xdr:col>
      <xdr:colOff>114300</xdr:colOff>
      <xdr:row>97</xdr:row>
      <xdr:rowOff>52498</xdr:rowOff>
    </xdr:to>
    <xdr:cxnSp macro="">
      <xdr:nvCxnSpPr>
        <xdr:cNvPr id="246" name="直線コネクタ 245"/>
        <xdr:cNvCxnSpPr/>
      </xdr:nvCxnSpPr>
      <xdr:spPr>
        <a:xfrm flipV="1">
          <a:off x="1130300" y="16670265"/>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33875</xdr:rowOff>
    </xdr:from>
    <xdr:to>
      <xdr:col>24</xdr:col>
      <xdr:colOff>114300</xdr:colOff>
      <xdr:row>97</xdr:row>
      <xdr:rowOff>135475</xdr:rowOff>
    </xdr:to>
    <xdr:sp macro="" textlink="">
      <xdr:nvSpPr>
        <xdr:cNvPr id="256" name="楕円 255"/>
        <xdr:cNvSpPr/>
      </xdr:nvSpPr>
      <xdr:spPr>
        <a:xfrm>
          <a:off x="4584700" y="16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12302</xdr:rowOff>
    </xdr:from>
    <xdr:ext cx="534377" cy="259045"/>
    <xdr:sp macro="" textlink="">
      <xdr:nvSpPr>
        <xdr:cNvPr id="257" name="衛生費該当値テキスト"/>
        <xdr:cNvSpPr txBox="1"/>
      </xdr:nvSpPr>
      <xdr:spPr>
        <a:xfrm>
          <a:off x="4686300" y="166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2882</xdr:rowOff>
    </xdr:from>
    <xdr:to>
      <xdr:col>20</xdr:col>
      <xdr:colOff>38100</xdr:colOff>
      <xdr:row>97</xdr:row>
      <xdr:rowOff>104482</xdr:rowOff>
    </xdr:to>
    <xdr:sp macro="" textlink="">
      <xdr:nvSpPr>
        <xdr:cNvPr id="258" name="楕円 257"/>
        <xdr:cNvSpPr/>
      </xdr:nvSpPr>
      <xdr:spPr>
        <a:xfrm>
          <a:off x="3746500" y="166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121009</xdr:rowOff>
    </xdr:from>
    <xdr:ext cx="534377" cy="259045"/>
    <xdr:sp macro="" textlink="">
      <xdr:nvSpPr>
        <xdr:cNvPr id="259" name="テキスト ボックス 258"/>
        <xdr:cNvSpPr txBox="1"/>
      </xdr:nvSpPr>
      <xdr:spPr>
        <a:xfrm>
          <a:off x="3530111" y="164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157659</xdr:rowOff>
    </xdr:from>
    <xdr:to>
      <xdr:col>15</xdr:col>
      <xdr:colOff>101600</xdr:colOff>
      <xdr:row>97</xdr:row>
      <xdr:rowOff>87809</xdr:rowOff>
    </xdr:to>
    <xdr:sp macro="" textlink="">
      <xdr:nvSpPr>
        <xdr:cNvPr id="260" name="楕円 259"/>
        <xdr:cNvSpPr/>
      </xdr:nvSpPr>
      <xdr:spPr>
        <a:xfrm>
          <a:off x="2857500" y="166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104336</xdr:rowOff>
    </xdr:from>
    <xdr:ext cx="534377" cy="259045"/>
    <xdr:sp macro="" textlink="">
      <xdr:nvSpPr>
        <xdr:cNvPr id="261" name="テキスト ボックス 260"/>
        <xdr:cNvSpPr txBox="1"/>
      </xdr:nvSpPr>
      <xdr:spPr>
        <a:xfrm>
          <a:off x="2641111" y="163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160265</xdr:rowOff>
    </xdr:from>
    <xdr:to>
      <xdr:col>10</xdr:col>
      <xdr:colOff>165100</xdr:colOff>
      <xdr:row>97</xdr:row>
      <xdr:rowOff>90415</xdr:rowOff>
    </xdr:to>
    <xdr:sp macro="" textlink="">
      <xdr:nvSpPr>
        <xdr:cNvPr id="262" name="楕円 261"/>
        <xdr:cNvSpPr/>
      </xdr:nvSpPr>
      <xdr:spPr>
        <a:xfrm>
          <a:off x="1968500" y="166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106942</xdr:rowOff>
    </xdr:from>
    <xdr:ext cx="534377" cy="259045"/>
    <xdr:sp macro="" textlink="">
      <xdr:nvSpPr>
        <xdr:cNvPr id="263" name="テキスト ボックス 262"/>
        <xdr:cNvSpPr txBox="1"/>
      </xdr:nvSpPr>
      <xdr:spPr>
        <a:xfrm>
          <a:off x="1752111" y="163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xdr:rowOff>
    </xdr:from>
    <xdr:to>
      <xdr:col>6</xdr:col>
      <xdr:colOff>38100</xdr:colOff>
      <xdr:row>97</xdr:row>
      <xdr:rowOff>103298</xdr:rowOff>
    </xdr:to>
    <xdr:sp macro="" textlink="">
      <xdr:nvSpPr>
        <xdr:cNvPr id="264" name="楕円 263"/>
        <xdr:cNvSpPr/>
      </xdr:nvSpPr>
      <xdr:spPr>
        <a:xfrm>
          <a:off x="1079500" y="166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119825</xdr:rowOff>
    </xdr:from>
    <xdr:ext cx="534377" cy="259045"/>
    <xdr:sp macro="" textlink="">
      <xdr:nvSpPr>
        <xdr:cNvPr id="265" name="テキスト ボックス 264"/>
        <xdr:cNvSpPr txBox="1"/>
      </xdr:nvSpPr>
      <xdr:spPr>
        <a:xfrm>
          <a:off x="863111" y="164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128270</xdr:rowOff>
    </xdr:from>
    <xdr:to>
      <xdr:col>41</xdr:col>
      <xdr:colOff>50800</xdr:colOff>
      <xdr:row>39</xdr:row>
      <xdr:rowOff>98878</xdr:rowOff>
    </xdr:to>
    <xdr:cxnSp macro="">
      <xdr:nvCxnSpPr>
        <xdr:cNvPr id="305" name="直線コネクタ 304"/>
        <xdr:cNvCxnSpPr/>
      </xdr:nvCxnSpPr>
      <xdr:spPr>
        <a:xfrm>
          <a:off x="6972300" y="5443220"/>
          <a:ext cx="889000" cy="13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77470</xdr:rowOff>
    </xdr:from>
    <xdr:to>
      <xdr:col>36</xdr:col>
      <xdr:colOff>165100</xdr:colOff>
      <xdr:row>32</xdr:row>
      <xdr:rowOff>7620</xdr:rowOff>
    </xdr:to>
    <xdr:sp macro="" textlink="">
      <xdr:nvSpPr>
        <xdr:cNvPr id="323" name="楕円 322"/>
        <xdr:cNvSpPr/>
      </xdr:nvSpPr>
      <xdr:spPr>
        <a:xfrm>
          <a:off x="6921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24147</xdr:rowOff>
    </xdr:from>
    <xdr:ext cx="469744" cy="259045"/>
    <xdr:sp macro="" textlink="">
      <xdr:nvSpPr>
        <xdr:cNvPr id="324" name="テキスト ボックス 323"/>
        <xdr:cNvSpPr txBox="1"/>
      </xdr:nvSpPr>
      <xdr:spPr>
        <a:xfrm>
          <a:off x="6737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93820</xdr:rowOff>
    </xdr:from>
    <xdr:to>
      <xdr:col>55</xdr:col>
      <xdr:colOff>0</xdr:colOff>
      <xdr:row>57</xdr:row>
      <xdr:rowOff>104793</xdr:rowOff>
    </xdr:to>
    <xdr:cxnSp macro="">
      <xdr:nvCxnSpPr>
        <xdr:cNvPr id="349" name="直線コネクタ 348"/>
        <xdr:cNvCxnSpPr/>
      </xdr:nvCxnSpPr>
      <xdr:spPr>
        <a:xfrm>
          <a:off x="9639300" y="986647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93820</xdr:rowOff>
    </xdr:from>
    <xdr:to>
      <xdr:col>50</xdr:col>
      <xdr:colOff>114300</xdr:colOff>
      <xdr:row>57</xdr:row>
      <xdr:rowOff>123115</xdr:rowOff>
    </xdr:to>
    <xdr:cxnSp macro="">
      <xdr:nvCxnSpPr>
        <xdr:cNvPr id="352" name="直線コネクタ 351"/>
        <xdr:cNvCxnSpPr/>
      </xdr:nvCxnSpPr>
      <xdr:spPr>
        <a:xfrm flipV="1">
          <a:off x="8750300" y="9866470"/>
          <a:ext cx="889000" cy="2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96751</xdr:rowOff>
    </xdr:from>
    <xdr:to>
      <xdr:col>45</xdr:col>
      <xdr:colOff>177800</xdr:colOff>
      <xdr:row>57</xdr:row>
      <xdr:rowOff>123115</xdr:rowOff>
    </xdr:to>
    <xdr:cxnSp macro="">
      <xdr:nvCxnSpPr>
        <xdr:cNvPr id="355" name="直線コネクタ 354"/>
        <xdr:cNvCxnSpPr/>
      </xdr:nvCxnSpPr>
      <xdr:spPr>
        <a:xfrm>
          <a:off x="7861300" y="9869401"/>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96751</xdr:rowOff>
    </xdr:from>
    <xdr:to>
      <xdr:col>41</xdr:col>
      <xdr:colOff>50800</xdr:colOff>
      <xdr:row>57</xdr:row>
      <xdr:rowOff>107290</xdr:rowOff>
    </xdr:to>
    <xdr:cxnSp macro="">
      <xdr:nvCxnSpPr>
        <xdr:cNvPr id="358" name="直線コネクタ 357"/>
        <xdr:cNvCxnSpPr/>
      </xdr:nvCxnSpPr>
      <xdr:spPr>
        <a:xfrm flipV="1">
          <a:off x="6972300" y="9869401"/>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53993</xdr:rowOff>
    </xdr:from>
    <xdr:to>
      <xdr:col>55</xdr:col>
      <xdr:colOff>50800</xdr:colOff>
      <xdr:row>57</xdr:row>
      <xdr:rowOff>155593</xdr:rowOff>
    </xdr:to>
    <xdr:sp macro="" textlink="">
      <xdr:nvSpPr>
        <xdr:cNvPr id="368" name="楕円 367"/>
        <xdr:cNvSpPr/>
      </xdr:nvSpPr>
      <xdr:spPr>
        <a:xfrm>
          <a:off x="10426700" y="9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140370</xdr:rowOff>
    </xdr:from>
    <xdr:ext cx="534377" cy="259045"/>
    <xdr:sp macro="" textlink="">
      <xdr:nvSpPr>
        <xdr:cNvPr id="369" name="農林水産業費該当値テキスト"/>
        <xdr:cNvSpPr txBox="1"/>
      </xdr:nvSpPr>
      <xdr:spPr>
        <a:xfrm>
          <a:off x="10528300" y="97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43020</xdr:rowOff>
    </xdr:from>
    <xdr:to>
      <xdr:col>50</xdr:col>
      <xdr:colOff>165100</xdr:colOff>
      <xdr:row>57</xdr:row>
      <xdr:rowOff>144620</xdr:rowOff>
    </xdr:to>
    <xdr:sp macro="" textlink="">
      <xdr:nvSpPr>
        <xdr:cNvPr id="370" name="楕円 369"/>
        <xdr:cNvSpPr/>
      </xdr:nvSpPr>
      <xdr:spPr>
        <a:xfrm>
          <a:off x="9588500" y="98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135747</xdr:rowOff>
    </xdr:from>
    <xdr:ext cx="534377" cy="259045"/>
    <xdr:sp macro="" textlink="">
      <xdr:nvSpPr>
        <xdr:cNvPr id="371" name="テキスト ボックス 370"/>
        <xdr:cNvSpPr txBox="1"/>
      </xdr:nvSpPr>
      <xdr:spPr>
        <a:xfrm>
          <a:off x="9372111" y="99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72315</xdr:rowOff>
    </xdr:from>
    <xdr:to>
      <xdr:col>46</xdr:col>
      <xdr:colOff>38100</xdr:colOff>
      <xdr:row>58</xdr:row>
      <xdr:rowOff>2465</xdr:rowOff>
    </xdr:to>
    <xdr:sp macro="" textlink="">
      <xdr:nvSpPr>
        <xdr:cNvPr id="372" name="楕円 371"/>
        <xdr:cNvSpPr/>
      </xdr:nvSpPr>
      <xdr:spPr>
        <a:xfrm>
          <a:off x="8699500" y="98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165042</xdr:rowOff>
    </xdr:from>
    <xdr:ext cx="534377" cy="259045"/>
    <xdr:sp macro="" textlink="">
      <xdr:nvSpPr>
        <xdr:cNvPr id="373" name="テキスト ボックス 372"/>
        <xdr:cNvSpPr txBox="1"/>
      </xdr:nvSpPr>
      <xdr:spPr>
        <a:xfrm>
          <a:off x="8483111" y="99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45951</xdr:rowOff>
    </xdr:from>
    <xdr:to>
      <xdr:col>41</xdr:col>
      <xdr:colOff>101600</xdr:colOff>
      <xdr:row>57</xdr:row>
      <xdr:rowOff>147551</xdr:rowOff>
    </xdr:to>
    <xdr:sp macro="" textlink="">
      <xdr:nvSpPr>
        <xdr:cNvPr id="374" name="楕円 373"/>
        <xdr:cNvSpPr/>
      </xdr:nvSpPr>
      <xdr:spPr>
        <a:xfrm>
          <a:off x="7810500" y="9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138678</xdr:rowOff>
    </xdr:from>
    <xdr:ext cx="534377" cy="259045"/>
    <xdr:sp macro="" textlink="">
      <xdr:nvSpPr>
        <xdr:cNvPr id="375" name="テキスト ボックス 374"/>
        <xdr:cNvSpPr txBox="1"/>
      </xdr:nvSpPr>
      <xdr:spPr>
        <a:xfrm>
          <a:off x="7594111" y="9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56490</xdr:rowOff>
    </xdr:from>
    <xdr:to>
      <xdr:col>36</xdr:col>
      <xdr:colOff>165100</xdr:colOff>
      <xdr:row>57</xdr:row>
      <xdr:rowOff>158090</xdr:rowOff>
    </xdr:to>
    <xdr:sp macro="" textlink="">
      <xdr:nvSpPr>
        <xdr:cNvPr id="376" name="楕円 375"/>
        <xdr:cNvSpPr/>
      </xdr:nvSpPr>
      <xdr:spPr>
        <a:xfrm>
          <a:off x="6921500" y="9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149217</xdr:rowOff>
    </xdr:from>
    <xdr:ext cx="534377" cy="259045"/>
    <xdr:sp macro="" textlink="">
      <xdr:nvSpPr>
        <xdr:cNvPr id="377" name="テキスト ボックス 376"/>
        <xdr:cNvSpPr txBox="1"/>
      </xdr:nvSpPr>
      <xdr:spPr>
        <a:xfrm>
          <a:off x="6705111" y="99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165455</xdr:rowOff>
    </xdr:from>
    <xdr:to>
      <xdr:col>55</xdr:col>
      <xdr:colOff>0</xdr:colOff>
      <xdr:row>78</xdr:row>
      <xdr:rowOff>89599</xdr:rowOff>
    </xdr:to>
    <xdr:cxnSp macro="">
      <xdr:nvCxnSpPr>
        <xdr:cNvPr id="406" name="直線コネクタ 405"/>
        <xdr:cNvCxnSpPr/>
      </xdr:nvCxnSpPr>
      <xdr:spPr>
        <a:xfrm>
          <a:off x="9639300" y="13367105"/>
          <a:ext cx="8382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165455</xdr:rowOff>
    </xdr:from>
    <xdr:to>
      <xdr:col>50</xdr:col>
      <xdr:colOff>114300</xdr:colOff>
      <xdr:row>78</xdr:row>
      <xdr:rowOff>112637</xdr:rowOff>
    </xdr:to>
    <xdr:cxnSp macro="">
      <xdr:nvCxnSpPr>
        <xdr:cNvPr id="409" name="直線コネクタ 408"/>
        <xdr:cNvCxnSpPr/>
      </xdr:nvCxnSpPr>
      <xdr:spPr>
        <a:xfrm flipV="1">
          <a:off x="8750300" y="13367105"/>
          <a:ext cx="889000" cy="1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112637</xdr:rowOff>
    </xdr:from>
    <xdr:to>
      <xdr:col>45</xdr:col>
      <xdr:colOff>177800</xdr:colOff>
      <xdr:row>78</xdr:row>
      <xdr:rowOff>164719</xdr:rowOff>
    </xdr:to>
    <xdr:cxnSp macro="">
      <xdr:nvCxnSpPr>
        <xdr:cNvPr id="412" name="直線コネクタ 411"/>
        <xdr:cNvCxnSpPr/>
      </xdr:nvCxnSpPr>
      <xdr:spPr>
        <a:xfrm flipV="1">
          <a:off x="7861300" y="13485737"/>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103124</xdr:rowOff>
    </xdr:from>
    <xdr:to>
      <xdr:col>41</xdr:col>
      <xdr:colOff>50800</xdr:colOff>
      <xdr:row>78</xdr:row>
      <xdr:rowOff>164719</xdr:rowOff>
    </xdr:to>
    <xdr:cxnSp macro="">
      <xdr:nvCxnSpPr>
        <xdr:cNvPr id="415" name="直線コネクタ 414"/>
        <xdr:cNvCxnSpPr/>
      </xdr:nvCxnSpPr>
      <xdr:spPr>
        <a:xfrm>
          <a:off x="6972300" y="13476224"/>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38799</xdr:rowOff>
    </xdr:from>
    <xdr:to>
      <xdr:col>55</xdr:col>
      <xdr:colOff>50800</xdr:colOff>
      <xdr:row>78</xdr:row>
      <xdr:rowOff>140399</xdr:rowOff>
    </xdr:to>
    <xdr:sp macro="" textlink="">
      <xdr:nvSpPr>
        <xdr:cNvPr id="425" name="楕円 424"/>
        <xdr:cNvSpPr/>
      </xdr:nvSpPr>
      <xdr:spPr>
        <a:xfrm>
          <a:off x="104267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125176</xdr:rowOff>
    </xdr:from>
    <xdr:ext cx="469744" cy="259045"/>
    <xdr:sp macro="" textlink="">
      <xdr:nvSpPr>
        <xdr:cNvPr id="426" name="商工費該当値テキスト"/>
        <xdr:cNvSpPr txBox="1"/>
      </xdr:nvSpPr>
      <xdr:spPr>
        <a:xfrm>
          <a:off x="10528300" y="133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114655</xdr:rowOff>
    </xdr:from>
    <xdr:to>
      <xdr:col>50</xdr:col>
      <xdr:colOff>165100</xdr:colOff>
      <xdr:row>78</xdr:row>
      <xdr:rowOff>44805</xdr:rowOff>
    </xdr:to>
    <xdr:sp macro="" textlink="">
      <xdr:nvSpPr>
        <xdr:cNvPr id="427" name="楕円 426"/>
        <xdr:cNvSpPr/>
      </xdr:nvSpPr>
      <xdr:spPr>
        <a:xfrm>
          <a:off x="9588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61332</xdr:rowOff>
    </xdr:from>
    <xdr:ext cx="534377" cy="259045"/>
    <xdr:sp macro="" textlink="">
      <xdr:nvSpPr>
        <xdr:cNvPr id="428" name="テキスト ボックス 427"/>
        <xdr:cNvSpPr txBox="1"/>
      </xdr:nvSpPr>
      <xdr:spPr>
        <a:xfrm>
          <a:off x="9372111"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61837</xdr:rowOff>
    </xdr:from>
    <xdr:to>
      <xdr:col>46</xdr:col>
      <xdr:colOff>38100</xdr:colOff>
      <xdr:row>78</xdr:row>
      <xdr:rowOff>163437</xdr:rowOff>
    </xdr:to>
    <xdr:sp macro="" textlink="">
      <xdr:nvSpPr>
        <xdr:cNvPr id="429" name="楕円 428"/>
        <xdr:cNvSpPr/>
      </xdr:nvSpPr>
      <xdr:spPr>
        <a:xfrm>
          <a:off x="8699500" y="134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154564</xdr:rowOff>
    </xdr:from>
    <xdr:ext cx="469744" cy="259045"/>
    <xdr:sp macro="" textlink="">
      <xdr:nvSpPr>
        <xdr:cNvPr id="430" name="テキスト ボックス 429"/>
        <xdr:cNvSpPr txBox="1"/>
      </xdr:nvSpPr>
      <xdr:spPr>
        <a:xfrm>
          <a:off x="8515428" y="1352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113919</xdr:rowOff>
    </xdr:from>
    <xdr:to>
      <xdr:col>41</xdr:col>
      <xdr:colOff>101600</xdr:colOff>
      <xdr:row>79</xdr:row>
      <xdr:rowOff>44069</xdr:rowOff>
    </xdr:to>
    <xdr:sp macro="" textlink="">
      <xdr:nvSpPr>
        <xdr:cNvPr id="431" name="楕円 430"/>
        <xdr:cNvSpPr/>
      </xdr:nvSpPr>
      <xdr:spPr>
        <a:xfrm>
          <a:off x="7810500" y="134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35196</xdr:rowOff>
    </xdr:from>
    <xdr:ext cx="469744" cy="259045"/>
    <xdr:sp macro="" textlink="">
      <xdr:nvSpPr>
        <xdr:cNvPr id="432" name="テキスト ボックス 431"/>
        <xdr:cNvSpPr txBox="1"/>
      </xdr:nvSpPr>
      <xdr:spPr>
        <a:xfrm>
          <a:off x="7626428" y="135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52324</xdr:rowOff>
    </xdr:from>
    <xdr:to>
      <xdr:col>36</xdr:col>
      <xdr:colOff>165100</xdr:colOff>
      <xdr:row>78</xdr:row>
      <xdr:rowOff>153924</xdr:rowOff>
    </xdr:to>
    <xdr:sp macro="" textlink="">
      <xdr:nvSpPr>
        <xdr:cNvPr id="433" name="楕円 432"/>
        <xdr:cNvSpPr/>
      </xdr:nvSpPr>
      <xdr:spPr>
        <a:xfrm>
          <a:off x="6921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145051</xdr:rowOff>
    </xdr:from>
    <xdr:ext cx="469744" cy="259045"/>
    <xdr:sp macro="" textlink="">
      <xdr:nvSpPr>
        <xdr:cNvPr id="434" name="テキスト ボックス 433"/>
        <xdr:cNvSpPr txBox="1"/>
      </xdr:nvSpPr>
      <xdr:spPr>
        <a:xfrm>
          <a:off x="6737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134961</xdr:rowOff>
    </xdr:from>
    <xdr:to>
      <xdr:col>55</xdr:col>
      <xdr:colOff>0</xdr:colOff>
      <xdr:row>98</xdr:row>
      <xdr:rowOff>49639</xdr:rowOff>
    </xdr:to>
    <xdr:cxnSp macro="">
      <xdr:nvCxnSpPr>
        <xdr:cNvPr id="463" name="直線コネクタ 462"/>
        <xdr:cNvCxnSpPr/>
      </xdr:nvCxnSpPr>
      <xdr:spPr>
        <a:xfrm flipV="1">
          <a:off x="9639300" y="16765611"/>
          <a:ext cx="838200" cy="8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49639</xdr:rowOff>
    </xdr:from>
    <xdr:to>
      <xdr:col>50</xdr:col>
      <xdr:colOff>114300</xdr:colOff>
      <xdr:row>98</xdr:row>
      <xdr:rowOff>77208</xdr:rowOff>
    </xdr:to>
    <xdr:cxnSp macro="">
      <xdr:nvCxnSpPr>
        <xdr:cNvPr id="466" name="直線コネクタ 465"/>
        <xdr:cNvCxnSpPr/>
      </xdr:nvCxnSpPr>
      <xdr:spPr>
        <a:xfrm flipV="1">
          <a:off x="8750300" y="1685173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67630</xdr:rowOff>
    </xdr:from>
    <xdr:to>
      <xdr:col>45</xdr:col>
      <xdr:colOff>177800</xdr:colOff>
      <xdr:row>98</xdr:row>
      <xdr:rowOff>77208</xdr:rowOff>
    </xdr:to>
    <xdr:cxnSp macro="">
      <xdr:nvCxnSpPr>
        <xdr:cNvPr id="469" name="直線コネクタ 468"/>
        <xdr:cNvCxnSpPr/>
      </xdr:nvCxnSpPr>
      <xdr:spPr>
        <a:xfrm>
          <a:off x="7861300" y="16869730"/>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110187</xdr:rowOff>
    </xdr:from>
    <xdr:to>
      <xdr:col>41</xdr:col>
      <xdr:colOff>50800</xdr:colOff>
      <xdr:row>98</xdr:row>
      <xdr:rowOff>67630</xdr:rowOff>
    </xdr:to>
    <xdr:cxnSp macro="">
      <xdr:nvCxnSpPr>
        <xdr:cNvPr id="472" name="直線コネクタ 471"/>
        <xdr:cNvCxnSpPr/>
      </xdr:nvCxnSpPr>
      <xdr:spPr>
        <a:xfrm>
          <a:off x="6972300" y="16740837"/>
          <a:ext cx="889000" cy="1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84161</xdr:rowOff>
    </xdr:from>
    <xdr:to>
      <xdr:col>55</xdr:col>
      <xdr:colOff>50800</xdr:colOff>
      <xdr:row>98</xdr:row>
      <xdr:rowOff>14311</xdr:rowOff>
    </xdr:to>
    <xdr:sp macro="" textlink="">
      <xdr:nvSpPr>
        <xdr:cNvPr id="482" name="楕円 481"/>
        <xdr:cNvSpPr/>
      </xdr:nvSpPr>
      <xdr:spPr>
        <a:xfrm>
          <a:off x="10426700" y="167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62588</xdr:rowOff>
    </xdr:from>
    <xdr:ext cx="534377" cy="259045"/>
    <xdr:sp macro="" textlink="">
      <xdr:nvSpPr>
        <xdr:cNvPr id="483" name="土木費該当値テキスト"/>
        <xdr:cNvSpPr txBox="1"/>
      </xdr:nvSpPr>
      <xdr:spPr>
        <a:xfrm>
          <a:off x="10528300" y="166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170289</xdr:rowOff>
    </xdr:from>
    <xdr:to>
      <xdr:col>50</xdr:col>
      <xdr:colOff>165100</xdr:colOff>
      <xdr:row>98</xdr:row>
      <xdr:rowOff>100439</xdr:rowOff>
    </xdr:to>
    <xdr:sp macro="" textlink="">
      <xdr:nvSpPr>
        <xdr:cNvPr id="484" name="楕円 483"/>
        <xdr:cNvSpPr/>
      </xdr:nvSpPr>
      <xdr:spPr>
        <a:xfrm>
          <a:off x="9588500" y="168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91566</xdr:rowOff>
    </xdr:from>
    <xdr:ext cx="534377" cy="259045"/>
    <xdr:sp macro="" textlink="">
      <xdr:nvSpPr>
        <xdr:cNvPr id="485" name="テキスト ボックス 484"/>
        <xdr:cNvSpPr txBox="1"/>
      </xdr:nvSpPr>
      <xdr:spPr>
        <a:xfrm>
          <a:off x="9372111" y="168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26408</xdr:rowOff>
    </xdr:from>
    <xdr:to>
      <xdr:col>46</xdr:col>
      <xdr:colOff>38100</xdr:colOff>
      <xdr:row>98</xdr:row>
      <xdr:rowOff>128008</xdr:rowOff>
    </xdr:to>
    <xdr:sp macro="" textlink="">
      <xdr:nvSpPr>
        <xdr:cNvPr id="486" name="楕円 485"/>
        <xdr:cNvSpPr/>
      </xdr:nvSpPr>
      <xdr:spPr>
        <a:xfrm>
          <a:off x="8699500" y="168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119135</xdr:rowOff>
    </xdr:from>
    <xdr:ext cx="534377" cy="259045"/>
    <xdr:sp macro="" textlink="">
      <xdr:nvSpPr>
        <xdr:cNvPr id="487" name="テキスト ボックス 486"/>
        <xdr:cNvSpPr txBox="1"/>
      </xdr:nvSpPr>
      <xdr:spPr>
        <a:xfrm>
          <a:off x="8483111" y="16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16830</xdr:rowOff>
    </xdr:from>
    <xdr:to>
      <xdr:col>41</xdr:col>
      <xdr:colOff>101600</xdr:colOff>
      <xdr:row>98</xdr:row>
      <xdr:rowOff>118430</xdr:rowOff>
    </xdr:to>
    <xdr:sp macro="" textlink="">
      <xdr:nvSpPr>
        <xdr:cNvPr id="488" name="楕円 487"/>
        <xdr:cNvSpPr/>
      </xdr:nvSpPr>
      <xdr:spPr>
        <a:xfrm>
          <a:off x="7810500" y="168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109557</xdr:rowOff>
    </xdr:from>
    <xdr:ext cx="534377" cy="259045"/>
    <xdr:sp macro="" textlink="">
      <xdr:nvSpPr>
        <xdr:cNvPr id="489" name="テキスト ボックス 488"/>
        <xdr:cNvSpPr txBox="1"/>
      </xdr:nvSpPr>
      <xdr:spPr>
        <a:xfrm>
          <a:off x="7594111" y="169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59387</xdr:rowOff>
    </xdr:from>
    <xdr:to>
      <xdr:col>36</xdr:col>
      <xdr:colOff>165100</xdr:colOff>
      <xdr:row>97</xdr:row>
      <xdr:rowOff>160987</xdr:rowOff>
    </xdr:to>
    <xdr:sp macro="" textlink="">
      <xdr:nvSpPr>
        <xdr:cNvPr id="490" name="楕円 489"/>
        <xdr:cNvSpPr/>
      </xdr:nvSpPr>
      <xdr:spPr>
        <a:xfrm>
          <a:off x="6921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152114</xdr:rowOff>
    </xdr:from>
    <xdr:ext cx="534377" cy="259045"/>
    <xdr:sp macro="" textlink="">
      <xdr:nvSpPr>
        <xdr:cNvPr id="491" name="テキスト ボックス 490"/>
        <xdr:cNvSpPr txBox="1"/>
      </xdr:nvSpPr>
      <xdr:spPr>
        <a:xfrm>
          <a:off x="6705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86303</xdr:rowOff>
    </xdr:from>
    <xdr:to>
      <xdr:col>85</xdr:col>
      <xdr:colOff>127000</xdr:colOff>
      <xdr:row>36</xdr:row>
      <xdr:rowOff>156426</xdr:rowOff>
    </xdr:to>
    <xdr:cxnSp macro="">
      <xdr:nvCxnSpPr>
        <xdr:cNvPr id="520" name="直線コネクタ 519"/>
        <xdr:cNvCxnSpPr/>
      </xdr:nvCxnSpPr>
      <xdr:spPr>
        <a:xfrm flipV="1">
          <a:off x="15481300" y="6258503"/>
          <a:ext cx="8382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156426</xdr:rowOff>
    </xdr:from>
    <xdr:to>
      <xdr:col>81</xdr:col>
      <xdr:colOff>50800</xdr:colOff>
      <xdr:row>37</xdr:row>
      <xdr:rowOff>1150</xdr:rowOff>
    </xdr:to>
    <xdr:cxnSp macro="">
      <xdr:nvCxnSpPr>
        <xdr:cNvPr id="523" name="直線コネクタ 522"/>
        <xdr:cNvCxnSpPr/>
      </xdr:nvCxnSpPr>
      <xdr:spPr>
        <a:xfrm flipV="1">
          <a:off x="14592300" y="6328626"/>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1150</xdr:rowOff>
    </xdr:from>
    <xdr:to>
      <xdr:col>76</xdr:col>
      <xdr:colOff>114300</xdr:colOff>
      <xdr:row>37</xdr:row>
      <xdr:rowOff>15646</xdr:rowOff>
    </xdr:to>
    <xdr:cxnSp macro="">
      <xdr:nvCxnSpPr>
        <xdr:cNvPr id="526" name="直線コネクタ 525"/>
        <xdr:cNvCxnSpPr/>
      </xdr:nvCxnSpPr>
      <xdr:spPr>
        <a:xfrm flipV="1">
          <a:off x="13703300" y="6344800"/>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108363</xdr:rowOff>
    </xdr:from>
    <xdr:to>
      <xdr:col>71</xdr:col>
      <xdr:colOff>177800</xdr:colOff>
      <xdr:row>37</xdr:row>
      <xdr:rowOff>15646</xdr:rowOff>
    </xdr:to>
    <xdr:cxnSp macro="">
      <xdr:nvCxnSpPr>
        <xdr:cNvPr id="529" name="直線コネクタ 528"/>
        <xdr:cNvCxnSpPr/>
      </xdr:nvCxnSpPr>
      <xdr:spPr>
        <a:xfrm>
          <a:off x="12814300" y="6109113"/>
          <a:ext cx="889000" cy="2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33" name="テキスト ボックス 532"/>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35503</xdr:rowOff>
    </xdr:from>
    <xdr:to>
      <xdr:col>85</xdr:col>
      <xdr:colOff>177800</xdr:colOff>
      <xdr:row>36</xdr:row>
      <xdr:rowOff>137103</xdr:rowOff>
    </xdr:to>
    <xdr:sp macro="" textlink="">
      <xdr:nvSpPr>
        <xdr:cNvPr id="539" name="楕円 538"/>
        <xdr:cNvSpPr/>
      </xdr:nvSpPr>
      <xdr:spPr>
        <a:xfrm>
          <a:off x="16268700" y="62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13930</xdr:rowOff>
    </xdr:from>
    <xdr:ext cx="534377" cy="259045"/>
    <xdr:sp macro="" textlink="">
      <xdr:nvSpPr>
        <xdr:cNvPr id="540" name="消防費該当値テキスト"/>
        <xdr:cNvSpPr txBox="1"/>
      </xdr:nvSpPr>
      <xdr:spPr>
        <a:xfrm>
          <a:off x="16370300" y="61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105626</xdr:rowOff>
    </xdr:from>
    <xdr:to>
      <xdr:col>81</xdr:col>
      <xdr:colOff>101600</xdr:colOff>
      <xdr:row>37</xdr:row>
      <xdr:rowOff>35776</xdr:rowOff>
    </xdr:to>
    <xdr:sp macro="" textlink="">
      <xdr:nvSpPr>
        <xdr:cNvPr id="541" name="楕円 540"/>
        <xdr:cNvSpPr/>
      </xdr:nvSpPr>
      <xdr:spPr>
        <a:xfrm>
          <a:off x="15430500" y="62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26903</xdr:rowOff>
    </xdr:from>
    <xdr:ext cx="534377" cy="259045"/>
    <xdr:sp macro="" textlink="">
      <xdr:nvSpPr>
        <xdr:cNvPr id="542" name="テキスト ボックス 541"/>
        <xdr:cNvSpPr txBox="1"/>
      </xdr:nvSpPr>
      <xdr:spPr>
        <a:xfrm>
          <a:off x="15214111" y="63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121800</xdr:rowOff>
    </xdr:from>
    <xdr:to>
      <xdr:col>76</xdr:col>
      <xdr:colOff>165100</xdr:colOff>
      <xdr:row>37</xdr:row>
      <xdr:rowOff>51950</xdr:rowOff>
    </xdr:to>
    <xdr:sp macro="" textlink="">
      <xdr:nvSpPr>
        <xdr:cNvPr id="543" name="楕円 542"/>
        <xdr:cNvSpPr/>
      </xdr:nvSpPr>
      <xdr:spPr>
        <a:xfrm>
          <a:off x="14541500" y="62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43077</xdr:rowOff>
    </xdr:from>
    <xdr:ext cx="534377" cy="259045"/>
    <xdr:sp macro="" textlink="">
      <xdr:nvSpPr>
        <xdr:cNvPr id="544" name="テキスト ボックス 543"/>
        <xdr:cNvSpPr txBox="1"/>
      </xdr:nvSpPr>
      <xdr:spPr>
        <a:xfrm>
          <a:off x="14325111" y="63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136296</xdr:rowOff>
    </xdr:from>
    <xdr:to>
      <xdr:col>72</xdr:col>
      <xdr:colOff>38100</xdr:colOff>
      <xdr:row>37</xdr:row>
      <xdr:rowOff>66446</xdr:rowOff>
    </xdr:to>
    <xdr:sp macro="" textlink="">
      <xdr:nvSpPr>
        <xdr:cNvPr id="545" name="楕円 544"/>
        <xdr:cNvSpPr/>
      </xdr:nvSpPr>
      <xdr:spPr>
        <a:xfrm>
          <a:off x="13652500" y="63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57573</xdr:rowOff>
    </xdr:from>
    <xdr:ext cx="534377" cy="259045"/>
    <xdr:sp macro="" textlink="">
      <xdr:nvSpPr>
        <xdr:cNvPr id="546" name="テキスト ボックス 545"/>
        <xdr:cNvSpPr txBox="1"/>
      </xdr:nvSpPr>
      <xdr:spPr>
        <a:xfrm>
          <a:off x="13436111" y="64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57563</xdr:rowOff>
    </xdr:from>
    <xdr:to>
      <xdr:col>67</xdr:col>
      <xdr:colOff>101600</xdr:colOff>
      <xdr:row>35</xdr:row>
      <xdr:rowOff>159163</xdr:rowOff>
    </xdr:to>
    <xdr:sp macro="" textlink="">
      <xdr:nvSpPr>
        <xdr:cNvPr id="547" name="楕円 546"/>
        <xdr:cNvSpPr/>
      </xdr:nvSpPr>
      <xdr:spPr>
        <a:xfrm>
          <a:off x="12763500" y="60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4240</xdr:rowOff>
    </xdr:from>
    <xdr:ext cx="534377" cy="259045"/>
    <xdr:sp macro="" textlink="">
      <xdr:nvSpPr>
        <xdr:cNvPr id="548" name="テキスト ボックス 547"/>
        <xdr:cNvSpPr txBox="1"/>
      </xdr:nvSpPr>
      <xdr:spPr>
        <a:xfrm>
          <a:off x="12547111" y="5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5291</xdr:rowOff>
    </xdr:from>
    <xdr:to>
      <xdr:col>85</xdr:col>
      <xdr:colOff>127000</xdr:colOff>
      <xdr:row>57</xdr:row>
      <xdr:rowOff>81818</xdr:rowOff>
    </xdr:to>
    <xdr:cxnSp macro="">
      <xdr:nvCxnSpPr>
        <xdr:cNvPr id="577" name="直線コネクタ 576"/>
        <xdr:cNvCxnSpPr/>
      </xdr:nvCxnSpPr>
      <xdr:spPr>
        <a:xfrm flipV="1">
          <a:off x="15481300" y="9777941"/>
          <a:ext cx="8382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81818</xdr:rowOff>
    </xdr:from>
    <xdr:to>
      <xdr:col>81</xdr:col>
      <xdr:colOff>50800</xdr:colOff>
      <xdr:row>57</xdr:row>
      <xdr:rowOff>92684</xdr:rowOff>
    </xdr:to>
    <xdr:cxnSp macro="">
      <xdr:nvCxnSpPr>
        <xdr:cNvPr id="580" name="直線コネクタ 579"/>
        <xdr:cNvCxnSpPr/>
      </xdr:nvCxnSpPr>
      <xdr:spPr>
        <a:xfrm flipV="1">
          <a:off x="14592300" y="9854468"/>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92684</xdr:rowOff>
    </xdr:from>
    <xdr:to>
      <xdr:col>76</xdr:col>
      <xdr:colOff>114300</xdr:colOff>
      <xdr:row>57</xdr:row>
      <xdr:rowOff>114668</xdr:rowOff>
    </xdr:to>
    <xdr:cxnSp macro="">
      <xdr:nvCxnSpPr>
        <xdr:cNvPr id="583" name="直線コネクタ 582"/>
        <xdr:cNvCxnSpPr/>
      </xdr:nvCxnSpPr>
      <xdr:spPr>
        <a:xfrm flipV="1">
          <a:off x="13703300" y="9865334"/>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8049</xdr:rowOff>
    </xdr:from>
    <xdr:to>
      <xdr:col>71</xdr:col>
      <xdr:colOff>177800</xdr:colOff>
      <xdr:row>57</xdr:row>
      <xdr:rowOff>114668</xdr:rowOff>
    </xdr:to>
    <xdr:cxnSp macro="">
      <xdr:nvCxnSpPr>
        <xdr:cNvPr id="586" name="直線コネクタ 585"/>
        <xdr:cNvCxnSpPr/>
      </xdr:nvCxnSpPr>
      <xdr:spPr>
        <a:xfrm>
          <a:off x="12814300" y="9437799"/>
          <a:ext cx="889000" cy="4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125941</xdr:rowOff>
    </xdr:from>
    <xdr:to>
      <xdr:col>85</xdr:col>
      <xdr:colOff>177800</xdr:colOff>
      <xdr:row>57</xdr:row>
      <xdr:rowOff>56091</xdr:rowOff>
    </xdr:to>
    <xdr:sp macro="" textlink="">
      <xdr:nvSpPr>
        <xdr:cNvPr id="596" name="楕円 595"/>
        <xdr:cNvSpPr/>
      </xdr:nvSpPr>
      <xdr:spPr>
        <a:xfrm>
          <a:off x="16268700" y="97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104368</xdr:rowOff>
    </xdr:from>
    <xdr:ext cx="534377" cy="259045"/>
    <xdr:sp macro="" textlink="">
      <xdr:nvSpPr>
        <xdr:cNvPr id="597" name="教育費該当値テキスト"/>
        <xdr:cNvSpPr txBox="1"/>
      </xdr:nvSpPr>
      <xdr:spPr>
        <a:xfrm>
          <a:off x="16370300" y="97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31018</xdr:rowOff>
    </xdr:from>
    <xdr:to>
      <xdr:col>81</xdr:col>
      <xdr:colOff>101600</xdr:colOff>
      <xdr:row>57</xdr:row>
      <xdr:rowOff>132618</xdr:rowOff>
    </xdr:to>
    <xdr:sp macro="" textlink="">
      <xdr:nvSpPr>
        <xdr:cNvPr id="598" name="楕円 597"/>
        <xdr:cNvSpPr/>
      </xdr:nvSpPr>
      <xdr:spPr>
        <a:xfrm>
          <a:off x="15430500" y="98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123745</xdr:rowOff>
    </xdr:from>
    <xdr:ext cx="534377" cy="259045"/>
    <xdr:sp macro="" textlink="">
      <xdr:nvSpPr>
        <xdr:cNvPr id="599" name="テキスト ボックス 598"/>
        <xdr:cNvSpPr txBox="1"/>
      </xdr:nvSpPr>
      <xdr:spPr>
        <a:xfrm>
          <a:off x="15214111" y="98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41884</xdr:rowOff>
    </xdr:from>
    <xdr:to>
      <xdr:col>76</xdr:col>
      <xdr:colOff>165100</xdr:colOff>
      <xdr:row>57</xdr:row>
      <xdr:rowOff>143484</xdr:rowOff>
    </xdr:to>
    <xdr:sp macro="" textlink="">
      <xdr:nvSpPr>
        <xdr:cNvPr id="600" name="楕円 599"/>
        <xdr:cNvSpPr/>
      </xdr:nvSpPr>
      <xdr:spPr>
        <a:xfrm>
          <a:off x="14541500" y="98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134611</xdr:rowOff>
    </xdr:from>
    <xdr:ext cx="534377" cy="259045"/>
    <xdr:sp macro="" textlink="">
      <xdr:nvSpPr>
        <xdr:cNvPr id="601" name="テキスト ボックス 600"/>
        <xdr:cNvSpPr txBox="1"/>
      </xdr:nvSpPr>
      <xdr:spPr>
        <a:xfrm>
          <a:off x="14325111" y="99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63868</xdr:rowOff>
    </xdr:from>
    <xdr:to>
      <xdr:col>72</xdr:col>
      <xdr:colOff>38100</xdr:colOff>
      <xdr:row>57</xdr:row>
      <xdr:rowOff>165468</xdr:rowOff>
    </xdr:to>
    <xdr:sp macro="" textlink="">
      <xdr:nvSpPr>
        <xdr:cNvPr id="602" name="楕円 601"/>
        <xdr:cNvSpPr/>
      </xdr:nvSpPr>
      <xdr:spPr>
        <a:xfrm>
          <a:off x="13652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156595</xdr:rowOff>
    </xdr:from>
    <xdr:ext cx="534377" cy="259045"/>
    <xdr:sp macro="" textlink="">
      <xdr:nvSpPr>
        <xdr:cNvPr id="603" name="テキスト ボックス 602"/>
        <xdr:cNvSpPr txBox="1"/>
      </xdr:nvSpPr>
      <xdr:spPr>
        <a:xfrm>
          <a:off x="13436111" y="99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128699</xdr:rowOff>
    </xdr:from>
    <xdr:to>
      <xdr:col>67</xdr:col>
      <xdr:colOff>101600</xdr:colOff>
      <xdr:row>55</xdr:row>
      <xdr:rowOff>58849</xdr:rowOff>
    </xdr:to>
    <xdr:sp macro="" textlink="">
      <xdr:nvSpPr>
        <xdr:cNvPr id="604" name="楕円 603"/>
        <xdr:cNvSpPr/>
      </xdr:nvSpPr>
      <xdr:spPr>
        <a:xfrm>
          <a:off x="12763500" y="93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75376</xdr:rowOff>
    </xdr:from>
    <xdr:ext cx="534377" cy="259045"/>
    <xdr:sp macro="" textlink="">
      <xdr:nvSpPr>
        <xdr:cNvPr id="605" name="テキスト ボックス 604"/>
        <xdr:cNvSpPr txBox="1"/>
      </xdr:nvSpPr>
      <xdr:spPr>
        <a:xfrm>
          <a:off x="12547111" y="91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112940</xdr:rowOff>
    </xdr:from>
    <xdr:to>
      <xdr:col>85</xdr:col>
      <xdr:colOff>127000</xdr:colOff>
      <xdr:row>79</xdr:row>
      <xdr:rowOff>22453</xdr:rowOff>
    </xdr:to>
    <xdr:cxnSp macro="">
      <xdr:nvCxnSpPr>
        <xdr:cNvPr id="634" name="直線コネクタ 633"/>
        <xdr:cNvCxnSpPr/>
      </xdr:nvCxnSpPr>
      <xdr:spPr>
        <a:xfrm>
          <a:off x="15481300" y="13486040"/>
          <a:ext cx="838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60286</xdr:rowOff>
    </xdr:from>
    <xdr:to>
      <xdr:col>81</xdr:col>
      <xdr:colOff>50800</xdr:colOff>
      <xdr:row>78</xdr:row>
      <xdr:rowOff>112940</xdr:rowOff>
    </xdr:to>
    <xdr:cxnSp macro="">
      <xdr:nvCxnSpPr>
        <xdr:cNvPr id="637" name="直線コネクタ 636"/>
        <xdr:cNvCxnSpPr/>
      </xdr:nvCxnSpPr>
      <xdr:spPr>
        <a:xfrm>
          <a:off x="14592300" y="1343338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60286</xdr:rowOff>
    </xdr:from>
    <xdr:to>
      <xdr:col>76</xdr:col>
      <xdr:colOff>114300</xdr:colOff>
      <xdr:row>78</xdr:row>
      <xdr:rowOff>121780</xdr:rowOff>
    </xdr:to>
    <xdr:cxnSp macro="">
      <xdr:nvCxnSpPr>
        <xdr:cNvPr id="640" name="直線コネクタ 639"/>
        <xdr:cNvCxnSpPr/>
      </xdr:nvCxnSpPr>
      <xdr:spPr>
        <a:xfrm flipV="1">
          <a:off x="13703300" y="13433386"/>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162362</xdr:rowOff>
    </xdr:from>
    <xdr:ext cx="469744" cy="259045"/>
    <xdr:sp macro="" textlink="">
      <xdr:nvSpPr>
        <xdr:cNvPr id="642" name="テキスト ボックス 641"/>
        <xdr:cNvSpPr txBox="1"/>
      </xdr:nvSpPr>
      <xdr:spPr>
        <a:xfrm>
          <a:off x="14357428" y="135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121780</xdr:rowOff>
    </xdr:from>
    <xdr:to>
      <xdr:col>71</xdr:col>
      <xdr:colOff>177800</xdr:colOff>
      <xdr:row>79</xdr:row>
      <xdr:rowOff>39548</xdr:rowOff>
    </xdr:to>
    <xdr:cxnSp macro="">
      <xdr:nvCxnSpPr>
        <xdr:cNvPr id="643" name="直線コネクタ 642"/>
        <xdr:cNvCxnSpPr/>
      </xdr:nvCxnSpPr>
      <xdr:spPr>
        <a:xfrm flipV="1">
          <a:off x="12814300" y="13494880"/>
          <a:ext cx="889000" cy="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143103</xdr:rowOff>
    </xdr:from>
    <xdr:to>
      <xdr:col>85</xdr:col>
      <xdr:colOff>177800</xdr:colOff>
      <xdr:row>79</xdr:row>
      <xdr:rowOff>73253</xdr:rowOff>
    </xdr:to>
    <xdr:sp macro="" textlink="">
      <xdr:nvSpPr>
        <xdr:cNvPr id="653" name="楕円 652"/>
        <xdr:cNvSpPr/>
      </xdr:nvSpPr>
      <xdr:spPr>
        <a:xfrm>
          <a:off x="162687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102480</xdr:rowOff>
    </xdr:from>
    <xdr:ext cx="469744" cy="259045"/>
    <xdr:sp macro="" textlink="">
      <xdr:nvSpPr>
        <xdr:cNvPr id="654" name="災害復旧費該当値テキスト"/>
        <xdr:cNvSpPr txBox="1"/>
      </xdr:nvSpPr>
      <xdr:spPr>
        <a:xfrm>
          <a:off x="16370300" y="133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62140</xdr:rowOff>
    </xdr:from>
    <xdr:to>
      <xdr:col>81</xdr:col>
      <xdr:colOff>101600</xdr:colOff>
      <xdr:row>78</xdr:row>
      <xdr:rowOff>163740</xdr:rowOff>
    </xdr:to>
    <xdr:sp macro="" textlink="">
      <xdr:nvSpPr>
        <xdr:cNvPr id="655" name="楕円 654"/>
        <xdr:cNvSpPr/>
      </xdr:nvSpPr>
      <xdr:spPr>
        <a:xfrm>
          <a:off x="15430500" y="134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8817</xdr:rowOff>
    </xdr:from>
    <xdr:ext cx="469744" cy="259045"/>
    <xdr:sp macro="" textlink="">
      <xdr:nvSpPr>
        <xdr:cNvPr id="656" name="テキスト ボックス 655"/>
        <xdr:cNvSpPr txBox="1"/>
      </xdr:nvSpPr>
      <xdr:spPr>
        <a:xfrm>
          <a:off x="15246428" y="132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9486</xdr:rowOff>
    </xdr:from>
    <xdr:to>
      <xdr:col>76</xdr:col>
      <xdr:colOff>165100</xdr:colOff>
      <xdr:row>78</xdr:row>
      <xdr:rowOff>111086</xdr:rowOff>
    </xdr:to>
    <xdr:sp macro="" textlink="">
      <xdr:nvSpPr>
        <xdr:cNvPr id="657" name="楕円 656"/>
        <xdr:cNvSpPr/>
      </xdr:nvSpPr>
      <xdr:spPr>
        <a:xfrm>
          <a:off x="14541500" y="133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127613</xdr:rowOff>
    </xdr:from>
    <xdr:ext cx="534377" cy="259045"/>
    <xdr:sp macro="" textlink="">
      <xdr:nvSpPr>
        <xdr:cNvPr id="658" name="テキスト ボックス 657"/>
        <xdr:cNvSpPr txBox="1"/>
      </xdr:nvSpPr>
      <xdr:spPr>
        <a:xfrm>
          <a:off x="14325111" y="13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70980</xdr:rowOff>
    </xdr:from>
    <xdr:to>
      <xdr:col>72</xdr:col>
      <xdr:colOff>38100</xdr:colOff>
      <xdr:row>79</xdr:row>
      <xdr:rowOff>1130</xdr:rowOff>
    </xdr:to>
    <xdr:sp macro="" textlink="">
      <xdr:nvSpPr>
        <xdr:cNvPr id="659" name="楕円 658"/>
        <xdr:cNvSpPr/>
      </xdr:nvSpPr>
      <xdr:spPr>
        <a:xfrm>
          <a:off x="13652500" y="134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17657</xdr:rowOff>
    </xdr:from>
    <xdr:ext cx="469744" cy="259045"/>
    <xdr:sp macro="" textlink="">
      <xdr:nvSpPr>
        <xdr:cNvPr id="660" name="テキスト ボックス 659"/>
        <xdr:cNvSpPr txBox="1"/>
      </xdr:nvSpPr>
      <xdr:spPr>
        <a:xfrm>
          <a:off x="13468428" y="132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160198</xdr:rowOff>
    </xdr:from>
    <xdr:to>
      <xdr:col>67</xdr:col>
      <xdr:colOff>101600</xdr:colOff>
      <xdr:row>79</xdr:row>
      <xdr:rowOff>90348</xdr:rowOff>
    </xdr:to>
    <xdr:sp macro="" textlink="">
      <xdr:nvSpPr>
        <xdr:cNvPr id="661" name="楕円 660"/>
        <xdr:cNvSpPr/>
      </xdr:nvSpPr>
      <xdr:spPr>
        <a:xfrm>
          <a:off x="12763500" y="135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81475</xdr:rowOff>
    </xdr:from>
    <xdr:ext cx="378565" cy="259045"/>
    <xdr:sp macro="" textlink="">
      <xdr:nvSpPr>
        <xdr:cNvPr id="662" name="テキスト ボックス 661"/>
        <xdr:cNvSpPr txBox="1"/>
      </xdr:nvSpPr>
      <xdr:spPr>
        <a:xfrm>
          <a:off x="12625017" y="1362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9816</xdr:rowOff>
    </xdr:from>
    <xdr:to>
      <xdr:col>85</xdr:col>
      <xdr:colOff>127000</xdr:colOff>
      <xdr:row>97</xdr:row>
      <xdr:rowOff>41791</xdr:rowOff>
    </xdr:to>
    <xdr:cxnSp macro="">
      <xdr:nvCxnSpPr>
        <xdr:cNvPr id="691" name="直線コネクタ 690"/>
        <xdr:cNvCxnSpPr/>
      </xdr:nvCxnSpPr>
      <xdr:spPr>
        <a:xfrm flipV="1">
          <a:off x="15481300" y="16640466"/>
          <a:ext cx="8382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41791</xdr:rowOff>
    </xdr:from>
    <xdr:to>
      <xdr:col>81</xdr:col>
      <xdr:colOff>50800</xdr:colOff>
      <xdr:row>97</xdr:row>
      <xdr:rowOff>58685</xdr:rowOff>
    </xdr:to>
    <xdr:cxnSp macro="">
      <xdr:nvCxnSpPr>
        <xdr:cNvPr id="694" name="直線コネクタ 693"/>
        <xdr:cNvCxnSpPr/>
      </xdr:nvCxnSpPr>
      <xdr:spPr>
        <a:xfrm flipV="1">
          <a:off x="14592300" y="16672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58685</xdr:rowOff>
    </xdr:from>
    <xdr:to>
      <xdr:col>76</xdr:col>
      <xdr:colOff>114300</xdr:colOff>
      <xdr:row>97</xdr:row>
      <xdr:rowOff>59415</xdr:rowOff>
    </xdr:to>
    <xdr:cxnSp macro="">
      <xdr:nvCxnSpPr>
        <xdr:cNvPr id="697" name="直線コネクタ 696"/>
        <xdr:cNvCxnSpPr/>
      </xdr:nvCxnSpPr>
      <xdr:spPr>
        <a:xfrm flipV="1">
          <a:off x="13703300" y="16689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9" name="テキスト ボックス 698"/>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59415</xdr:rowOff>
    </xdr:from>
    <xdr:to>
      <xdr:col>71</xdr:col>
      <xdr:colOff>177800</xdr:colOff>
      <xdr:row>97</xdr:row>
      <xdr:rowOff>94010</xdr:rowOff>
    </xdr:to>
    <xdr:cxnSp macro="">
      <xdr:nvCxnSpPr>
        <xdr:cNvPr id="700" name="直線コネクタ 699"/>
        <xdr:cNvCxnSpPr/>
      </xdr:nvCxnSpPr>
      <xdr:spPr>
        <a:xfrm flipV="1">
          <a:off x="12814300" y="1669006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130466</xdr:rowOff>
    </xdr:from>
    <xdr:to>
      <xdr:col>85</xdr:col>
      <xdr:colOff>177800</xdr:colOff>
      <xdr:row>97</xdr:row>
      <xdr:rowOff>60616</xdr:rowOff>
    </xdr:to>
    <xdr:sp macro="" textlink="">
      <xdr:nvSpPr>
        <xdr:cNvPr id="710" name="楕円 709"/>
        <xdr:cNvSpPr/>
      </xdr:nvSpPr>
      <xdr:spPr>
        <a:xfrm>
          <a:off x="162687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108893</xdr:rowOff>
    </xdr:from>
    <xdr:ext cx="534377" cy="259045"/>
    <xdr:sp macro="" textlink="">
      <xdr:nvSpPr>
        <xdr:cNvPr id="711" name="公債費該当値テキスト"/>
        <xdr:cNvSpPr txBox="1"/>
      </xdr:nvSpPr>
      <xdr:spPr>
        <a:xfrm>
          <a:off x="16370300" y="1656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162441</xdr:rowOff>
    </xdr:from>
    <xdr:to>
      <xdr:col>81</xdr:col>
      <xdr:colOff>101600</xdr:colOff>
      <xdr:row>97</xdr:row>
      <xdr:rowOff>92591</xdr:rowOff>
    </xdr:to>
    <xdr:sp macro="" textlink="">
      <xdr:nvSpPr>
        <xdr:cNvPr id="712" name="楕円 711"/>
        <xdr:cNvSpPr/>
      </xdr:nvSpPr>
      <xdr:spPr>
        <a:xfrm>
          <a:off x="15430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83718</xdr:rowOff>
    </xdr:from>
    <xdr:ext cx="534377" cy="259045"/>
    <xdr:sp macro="" textlink="">
      <xdr:nvSpPr>
        <xdr:cNvPr id="713" name="テキスト ボックス 712"/>
        <xdr:cNvSpPr txBox="1"/>
      </xdr:nvSpPr>
      <xdr:spPr>
        <a:xfrm>
          <a:off x="15214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7885</xdr:rowOff>
    </xdr:from>
    <xdr:to>
      <xdr:col>76</xdr:col>
      <xdr:colOff>165100</xdr:colOff>
      <xdr:row>97</xdr:row>
      <xdr:rowOff>109485</xdr:rowOff>
    </xdr:to>
    <xdr:sp macro="" textlink="">
      <xdr:nvSpPr>
        <xdr:cNvPr id="714" name="楕円 713"/>
        <xdr:cNvSpPr/>
      </xdr:nvSpPr>
      <xdr:spPr>
        <a:xfrm>
          <a:off x="14541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100612</xdr:rowOff>
    </xdr:from>
    <xdr:ext cx="534377" cy="259045"/>
    <xdr:sp macro="" textlink="">
      <xdr:nvSpPr>
        <xdr:cNvPr id="715" name="テキスト ボックス 714"/>
        <xdr:cNvSpPr txBox="1"/>
      </xdr:nvSpPr>
      <xdr:spPr>
        <a:xfrm>
          <a:off x="14325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8615</xdr:rowOff>
    </xdr:from>
    <xdr:to>
      <xdr:col>72</xdr:col>
      <xdr:colOff>38100</xdr:colOff>
      <xdr:row>97</xdr:row>
      <xdr:rowOff>110215</xdr:rowOff>
    </xdr:to>
    <xdr:sp macro="" textlink="">
      <xdr:nvSpPr>
        <xdr:cNvPr id="716" name="楕円 715"/>
        <xdr:cNvSpPr/>
      </xdr:nvSpPr>
      <xdr:spPr>
        <a:xfrm>
          <a:off x="13652500" y="1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101342</xdr:rowOff>
    </xdr:from>
    <xdr:ext cx="534377" cy="259045"/>
    <xdr:sp macro="" textlink="">
      <xdr:nvSpPr>
        <xdr:cNvPr id="717" name="テキスト ボックス 716"/>
        <xdr:cNvSpPr txBox="1"/>
      </xdr:nvSpPr>
      <xdr:spPr>
        <a:xfrm>
          <a:off x="13436111" y="1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43210</xdr:rowOff>
    </xdr:from>
    <xdr:to>
      <xdr:col>67</xdr:col>
      <xdr:colOff>101600</xdr:colOff>
      <xdr:row>97</xdr:row>
      <xdr:rowOff>144810</xdr:rowOff>
    </xdr:to>
    <xdr:sp macro="" textlink="">
      <xdr:nvSpPr>
        <xdr:cNvPr id="718" name="楕円 717"/>
        <xdr:cNvSpPr/>
      </xdr:nvSpPr>
      <xdr:spPr>
        <a:xfrm>
          <a:off x="12763500" y="166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135937</xdr:rowOff>
    </xdr:from>
    <xdr:ext cx="534377" cy="259045"/>
    <xdr:sp macro="" textlink="">
      <xdr:nvSpPr>
        <xdr:cNvPr id="719" name="テキスト ボックス 718"/>
        <xdr:cNvSpPr txBox="1"/>
      </xdr:nvSpPr>
      <xdr:spPr>
        <a:xfrm>
          <a:off x="12547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0" name="テキスト ボックス 78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2" name="テキスト ボックス 79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4" name="テキスト ボックス 79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95352</xdr:rowOff>
    </xdr:from>
    <xdr:to>
      <xdr:col>107</xdr:col>
      <xdr:colOff>50800</xdr:colOff>
      <xdr:row>58</xdr:row>
      <xdr:rowOff>139700</xdr:rowOff>
    </xdr:to>
    <xdr:cxnSp macro="">
      <xdr:nvCxnSpPr>
        <xdr:cNvPr id="807" name="直線コネクタ 806"/>
        <xdr:cNvCxnSpPr/>
      </xdr:nvCxnSpPr>
      <xdr:spPr>
        <a:xfrm>
          <a:off x="19545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8" name="フローチャート: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95352</xdr:rowOff>
    </xdr:from>
    <xdr:to>
      <xdr:col>102</xdr:col>
      <xdr:colOff>114300</xdr:colOff>
      <xdr:row>58</xdr:row>
      <xdr:rowOff>139700</xdr:rowOff>
    </xdr:to>
    <xdr:cxnSp macro="">
      <xdr:nvCxnSpPr>
        <xdr:cNvPr id="810" name="直線コネクタ 809"/>
        <xdr:cNvCxnSpPr/>
      </xdr:nvCxnSpPr>
      <xdr:spPr>
        <a:xfrm flipV="1">
          <a:off x="18656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71069</xdr:rowOff>
    </xdr:from>
    <xdr:to>
      <xdr:col>102</xdr:col>
      <xdr:colOff>165100</xdr:colOff>
      <xdr:row>59</xdr:row>
      <xdr:rowOff>1219</xdr:rowOff>
    </xdr:to>
    <xdr:sp macro="" textlink="">
      <xdr:nvSpPr>
        <xdr:cNvPr id="811" name="フローチャート: 判断 810"/>
        <xdr:cNvSpPr/>
      </xdr:nvSpPr>
      <xdr:spPr>
        <a:xfrm>
          <a:off x="19494500" y="100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163796</xdr:rowOff>
    </xdr:from>
    <xdr:ext cx="313932" cy="259045"/>
    <xdr:sp macro="" textlink="">
      <xdr:nvSpPr>
        <xdr:cNvPr id="812" name="テキスト ボックス 811"/>
        <xdr:cNvSpPr txBox="1"/>
      </xdr:nvSpPr>
      <xdr:spPr>
        <a:xfrm>
          <a:off x="19388333" y="1010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5" name="テキスト ボックス 824"/>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44552</xdr:rowOff>
    </xdr:from>
    <xdr:to>
      <xdr:col>102</xdr:col>
      <xdr:colOff>165100</xdr:colOff>
      <xdr:row>51</xdr:row>
      <xdr:rowOff>146152</xdr:rowOff>
    </xdr:to>
    <xdr:sp macro="" textlink="">
      <xdr:nvSpPr>
        <xdr:cNvPr id="826" name="楕円 825"/>
        <xdr:cNvSpPr/>
      </xdr:nvSpPr>
      <xdr:spPr>
        <a:xfrm>
          <a:off x="19494500" y="87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162679</xdr:rowOff>
    </xdr:from>
    <xdr:ext cx="469744" cy="259045"/>
    <xdr:sp macro="" textlink="">
      <xdr:nvSpPr>
        <xdr:cNvPr id="827" name="テキスト ボックス 826"/>
        <xdr:cNvSpPr txBox="1"/>
      </xdr:nvSpPr>
      <xdr:spPr>
        <a:xfrm>
          <a:off x="19310428" y="85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住民一人当たりのコストが４６８，６８３円となっており、類似団体平均値と比較しても非常に高い水準となっている。要因としては歳入である、ふるさとまちづくり寄附金が前年度比較で約４０億円の増となっており、それに伴う業務委託料等の経費が増大したためである。来年度においても同様の傾向に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次に民生費について、類似団体平均値を若干上回る水準で増減を繰り返しながら推移しているが、少子高齢化等の影響を受けていると考えられ、抜本的な改善は困難な状況である。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おいては、類似団体平均値を下回っているものの、住民一人当たりのコストが前年度より１０，０４３円増の５０，１３９円となっている。大きな要因としては田村小学校のプール改築工事を実施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おいては、類似団体平均値を若干上回る水準で推移していたが、今年度においては、類似団体平均値をわずかに下回る数値となった。要因としては有田衛生施設事務組合への負担金が地方債の一部償還終了により▲９４，１８６千円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そして、商工費においては、再び類似団体平均値を下回る数値となったが、要因としては平成２８年度において旧庁舎解体工事等を実施し、その分が平成２９年度では減となっていることが挙げられる。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分母にあたる標準財政規模が前年より▲７９，１８７千円となっていることに加え、ふるさとまちづくり寄附金やふるさとまちづくり基金繰入金の増があったことや、歳出の経常経費を前年並みに抑制できたことで、実質収支額で３．４１ポイント、実質単年度収支額で３．５８ポイントの増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また財政調整基金残高について、５．０５ポイントの大幅な増となってはいるものの、依然として厳しい財政状況であることに変わりはなく、財政状況を踏まえながら可能な範囲で基金残高を増やしていきたい。</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駐車場事業特別会計について、単年度収支額は前年度より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３８千円増の４，０１４千円の黒字となっているが、依然として実質収支額は１４５，４１９千円の赤字となっている。現状のまま推移すれば赤字解消までに相当の期間を要する見込みである。しかし、湯浅駅周辺整備事業に伴い、駐車場事業についても新たな場所で赤字を解消した上で、運営を開始するために２ヵ年をかけて一般会計から資金を繰り出すこととしている。平成３０年度では９７，５６２千円を繰り出す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和対策住宅新築資金等特別会計については、平成２５年度より健全化繰出として毎年２５，０００千円を繰り出しており、赤字額の減少に取り組んでいる。また、地方債の償還が平成３３年度で終了するため、特別会計を閉鎖し、一般会計に組み込む等の対策も検討し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001;&#25919;&#20418;/03_&#27770;&#31639;/H30/191030&#24179;&#25104;29&#24180;&#24230;&#36001;&#25919;&#29366;&#27841;&#36039;&#26009;&#38598;&#12398;&#20316;&#25104;&#12395;&#12388;&#12356;&#12390;(2&#22238;&#30446;)/&#20316;&#25104;&#29992;/&#12304;&#36001;&#25919;&#29366;&#27841;&#36039;&#26009;&#38598;&#12305;_303615_&#28271;&#27973;&#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144</v>
          </cell>
          <cell r="CN51">
            <v>116.5</v>
          </cell>
          <cell r="CV51">
            <v>48.8</v>
          </cell>
        </row>
        <row r="53">
          <cell r="CF53">
            <v>60.9</v>
          </cell>
          <cell r="CN53">
            <v>61.9</v>
          </cell>
          <cell r="CV53">
            <v>63.1</v>
          </cell>
        </row>
        <row r="55">
          <cell r="AN55" t="str">
            <v>類似団体内平均値</v>
          </cell>
          <cell r="CF55">
            <v>20.2</v>
          </cell>
          <cell r="CN55">
            <v>0</v>
          </cell>
          <cell r="CV55">
            <v>0</v>
          </cell>
        </row>
        <row r="57">
          <cell r="CF57">
            <v>55.8</v>
          </cell>
          <cell r="CN57">
            <v>52.1</v>
          </cell>
          <cell r="CV57">
            <v>58.2</v>
          </cell>
        </row>
        <row r="72">
          <cell r="BP72" t="str">
            <v>H25</v>
          </cell>
          <cell r="BX72" t="str">
            <v>H26</v>
          </cell>
          <cell r="CF72" t="str">
            <v>H27</v>
          </cell>
          <cell r="CN72" t="str">
            <v>H28</v>
          </cell>
          <cell r="CV72" t="str">
            <v>H29</v>
          </cell>
        </row>
        <row r="73">
          <cell r="AN73" t="str">
            <v>当該団体値</v>
          </cell>
          <cell r="BP73">
            <v>147.1</v>
          </cell>
          <cell r="BX73">
            <v>168.6</v>
          </cell>
          <cell r="CF73">
            <v>144</v>
          </cell>
          <cell r="CN73">
            <v>116.5</v>
          </cell>
          <cell r="CV73">
            <v>48.8</v>
          </cell>
        </row>
        <row r="75">
          <cell r="BP75">
            <v>10.3</v>
          </cell>
          <cell r="BX75">
            <v>10.3</v>
          </cell>
          <cell r="CF75">
            <v>10.4</v>
          </cell>
          <cell r="CN75">
            <v>10.199999999999999</v>
          </cell>
          <cell r="CV75">
            <v>9.6999999999999993</v>
          </cell>
        </row>
        <row r="77">
          <cell r="AN77" t="str">
            <v>類似団体内平均値</v>
          </cell>
          <cell r="BP77">
            <v>18.899999999999999</v>
          </cell>
          <cell r="BX77">
            <v>10.199999999999999</v>
          </cell>
          <cell r="CF77">
            <v>20.2</v>
          </cell>
          <cell r="CN77">
            <v>0</v>
          </cell>
          <cell r="CV77">
            <v>0</v>
          </cell>
        </row>
        <row r="79">
          <cell r="BP79">
            <v>10.1</v>
          </cell>
          <cell r="BX79">
            <v>9.1</v>
          </cell>
          <cell r="CF79">
            <v>9.3000000000000007</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11171496</v>
      </c>
      <c r="BO4" s="403"/>
      <c r="BP4" s="403"/>
      <c r="BQ4" s="403"/>
      <c r="BR4" s="403"/>
      <c r="BS4" s="403"/>
      <c r="BT4" s="403"/>
      <c r="BU4" s="404"/>
      <c r="BV4" s="402">
        <v>7078620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8.6999999999999993</v>
      </c>
      <c r="CU4" s="584"/>
      <c r="CV4" s="584"/>
      <c r="CW4" s="584"/>
      <c r="CX4" s="584"/>
      <c r="CY4" s="584"/>
      <c r="CZ4" s="584"/>
      <c r="DA4" s="585"/>
      <c r="DB4" s="583">
        <v>5.3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10812944</v>
      </c>
      <c r="BO5" s="408"/>
      <c r="BP5" s="408"/>
      <c r="BQ5" s="408"/>
      <c r="BR5" s="408"/>
      <c r="BS5" s="408"/>
      <c r="BT5" s="408"/>
      <c r="BU5" s="409"/>
      <c r="BV5" s="407">
        <v>6848947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80.599999999999994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358552</v>
      </c>
      <c r="BO6" s="408"/>
      <c r="BP6" s="408"/>
      <c r="BQ6" s="408"/>
      <c r="BR6" s="408"/>
      <c r="BS6" s="408"/>
      <c r="BT6" s="408"/>
      <c r="BU6" s="409"/>
      <c r="BV6" s="407">
        <v>229673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92.2</v>
      </c>
      <c r="CU6" s="558"/>
      <c r="CV6" s="558"/>
      <c r="CW6" s="558"/>
      <c r="CX6" s="558"/>
      <c r="CY6" s="558"/>
      <c r="CZ6" s="558"/>
      <c r="DA6" s="559"/>
      <c r="DB6" s="557">
        <v>84.4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57408</v>
      </c>
      <c r="BO7" s="408"/>
      <c r="BP7" s="408"/>
      <c r="BQ7" s="408"/>
      <c r="BR7" s="408"/>
      <c r="BS7" s="408"/>
      <c r="BT7" s="408"/>
      <c r="BU7" s="409"/>
      <c r="BV7" s="407">
        <v>42037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3454033</v>
      </c>
      <c r="CU7" s="408"/>
      <c r="CV7" s="408"/>
      <c r="CW7" s="408"/>
      <c r="CX7" s="408"/>
      <c r="CY7" s="408"/>
      <c r="CZ7" s="408"/>
      <c r="DA7" s="409"/>
      <c r="DB7" s="407">
        <v>3533220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301144</v>
      </c>
      <c r="BO8" s="408"/>
      <c r="BP8" s="408"/>
      <c r="BQ8" s="408"/>
      <c r="BR8" s="408"/>
      <c r="BS8" s="408"/>
      <c r="BT8" s="408"/>
      <c r="BU8" s="409"/>
      <c r="BV8" s="407">
        <v>187636</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0.34</v>
      </c>
      <c r="CU8" s="521"/>
      <c r="CV8" s="521"/>
      <c r="CW8" s="521"/>
      <c r="CX8" s="521"/>
      <c r="CY8" s="521"/>
      <c r="CZ8" s="521"/>
      <c r="DA8" s="522"/>
      <c r="DB8" s="520">
        <v>0.34</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12200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113508</v>
      </c>
      <c r="BO9" s="408"/>
      <c r="BP9" s="408"/>
      <c r="BQ9" s="408"/>
      <c r="BR9" s="408"/>
      <c r="BS9" s="408"/>
      <c r="BT9" s="408"/>
      <c r="BU9" s="409"/>
      <c r="BV9" s="407">
        <v>72180</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13.6</v>
      </c>
      <c r="CU9" s="378"/>
      <c r="CV9" s="378"/>
      <c r="CW9" s="378"/>
      <c r="CX9" s="378"/>
      <c r="CY9" s="378"/>
      <c r="CZ9" s="378"/>
      <c r="DA9" s="379"/>
      <c r="DB9" s="377">
        <v>12</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13210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103</v>
      </c>
      <c r="AV10" s="465"/>
      <c r="AW10" s="465"/>
      <c r="AX10" s="465"/>
      <c r="AY10" s="387" t="s">
        <v>114</v>
      </c>
      <c r="AZ10" s="388"/>
      <c r="BA10" s="388"/>
      <c r="BB10" s="388"/>
      <c r="BC10" s="388"/>
      <c r="BD10" s="388"/>
      <c r="BE10" s="388"/>
      <c r="BF10" s="388"/>
      <c r="BG10" s="388"/>
      <c r="BH10" s="388"/>
      <c r="BI10" s="388"/>
      <c r="BJ10" s="388"/>
      <c r="BK10" s="388"/>
      <c r="BL10" s="388"/>
      <c r="BM10" s="389"/>
      <c r="BN10" s="407">
        <v>171313</v>
      </c>
      <c r="BO10" s="408"/>
      <c r="BP10" s="408"/>
      <c r="BQ10" s="408"/>
      <c r="BR10" s="408"/>
      <c r="BS10" s="408"/>
      <c r="BT10" s="408"/>
      <c r="BU10" s="409"/>
      <c r="BV10" s="407">
        <v>92767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12304</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12264</v>
      </c>
      <c r="S13" s="511"/>
      <c r="T13" s="511"/>
      <c r="U13" s="511"/>
      <c r="V13" s="512"/>
      <c r="W13" s="498" t="s">
        <v>132</v>
      </c>
      <c r="X13" s="420"/>
      <c r="Y13" s="420"/>
      <c r="Z13" s="420"/>
      <c r="AA13" s="420"/>
      <c r="AB13" s="421"/>
      <c r="AC13" s="383">
        <v>902</v>
      </c>
      <c r="AD13" s="384"/>
      <c r="AE13" s="384"/>
      <c r="AF13" s="384"/>
      <c r="AG13" s="385"/>
      <c r="AH13" s="383">
        <v>1005</v>
      </c>
      <c r="AI13" s="384"/>
      <c r="AJ13" s="384"/>
      <c r="AK13" s="384"/>
      <c r="AL13" s="386"/>
      <c r="AM13" s="476" t="s">
        <v>133</v>
      </c>
      <c r="AN13" s="381"/>
      <c r="AO13" s="381"/>
      <c r="AP13" s="381"/>
      <c r="AQ13" s="381"/>
      <c r="AR13" s="381"/>
      <c r="AS13" s="381"/>
      <c r="AT13" s="382"/>
      <c r="AU13" s="464" t="s">
        <v>103</v>
      </c>
      <c r="AV13" s="465"/>
      <c r="AW13" s="465"/>
      <c r="AX13" s="465"/>
      <c r="AY13" s="387" t="s">
        <v>134</v>
      </c>
      <c r="AZ13" s="388"/>
      <c r="BA13" s="388"/>
      <c r="BB13" s="388"/>
      <c r="BC13" s="388"/>
      <c r="BD13" s="388"/>
      <c r="BE13" s="388"/>
      <c r="BF13" s="388"/>
      <c r="BG13" s="388"/>
      <c r="BH13" s="388"/>
      <c r="BI13" s="388"/>
      <c r="BJ13" s="388"/>
      <c r="BK13" s="388"/>
      <c r="BL13" s="388"/>
      <c r="BM13" s="389"/>
      <c r="BN13" s="407">
        <v>284821</v>
      </c>
      <c r="BO13" s="408"/>
      <c r="BP13" s="408"/>
      <c r="BQ13" s="408"/>
      <c r="BR13" s="408"/>
      <c r="BS13" s="408"/>
      <c r="BT13" s="408"/>
      <c r="BU13" s="409"/>
      <c r="BV13" s="407">
        <v>164947</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9.6999999999999993</v>
      </c>
      <c r="CU13" s="378"/>
      <c r="CV13" s="378"/>
      <c r="CW13" s="378"/>
      <c r="CX13" s="378"/>
      <c r="CY13" s="378"/>
      <c r="CZ13" s="378"/>
      <c r="DA13" s="379"/>
      <c r="DB13" s="377">
        <v>10.199999999999999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12500</v>
      </c>
      <c r="S14" s="511"/>
      <c r="T14" s="511"/>
      <c r="U14" s="511"/>
      <c r="V14" s="512"/>
      <c r="W14" s="513"/>
      <c r="X14" s="423"/>
      <c r="Y14" s="423"/>
      <c r="Z14" s="423"/>
      <c r="AA14" s="423"/>
      <c r="AB14" s="424"/>
      <c r="AC14" s="503">
        <v>15.8</v>
      </c>
      <c r="AD14" s="504"/>
      <c r="AE14" s="504"/>
      <c r="AF14" s="504"/>
      <c r="AG14" s="505"/>
      <c r="AH14" s="503">
        <v>16.3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48.8</v>
      </c>
      <c r="CU14" s="515"/>
      <c r="CV14" s="515"/>
      <c r="CW14" s="515"/>
      <c r="CX14" s="515"/>
      <c r="CY14" s="515"/>
      <c r="CZ14" s="515"/>
      <c r="DA14" s="516"/>
      <c r="DB14" s="514">
        <v>116.5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12454</v>
      </c>
      <c r="S15" s="511"/>
      <c r="T15" s="511"/>
      <c r="U15" s="511"/>
      <c r="V15" s="512"/>
      <c r="W15" s="498" t="s">
        <v>139</v>
      </c>
      <c r="X15" s="420"/>
      <c r="Y15" s="420"/>
      <c r="Z15" s="420"/>
      <c r="AA15" s="420"/>
      <c r="AB15" s="421"/>
      <c r="AC15" s="383">
        <v>1304</v>
      </c>
      <c r="AD15" s="384"/>
      <c r="AE15" s="384"/>
      <c r="AF15" s="384"/>
      <c r="AG15" s="385"/>
      <c r="AH15" s="383">
        <v>1438</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1063950</v>
      </c>
      <c r="BO15" s="403"/>
      <c r="BP15" s="403"/>
      <c r="BQ15" s="403"/>
      <c r="BR15" s="403"/>
      <c r="BS15" s="403"/>
      <c r="BT15" s="403"/>
      <c r="BU15" s="404"/>
      <c r="BV15" s="402">
        <v>1063353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22.9</v>
      </c>
      <c r="AD16" s="504"/>
      <c r="AE16" s="504"/>
      <c r="AF16" s="504"/>
      <c r="AG16" s="505"/>
      <c r="AH16" s="503">
        <v>23.4</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3003080</v>
      </c>
      <c r="BO16" s="408"/>
      <c r="BP16" s="408"/>
      <c r="BQ16" s="408"/>
      <c r="BR16" s="408"/>
      <c r="BS16" s="408"/>
      <c r="BT16" s="408"/>
      <c r="BU16" s="409"/>
      <c r="BV16" s="407">
        <v>3093101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3491</v>
      </c>
      <c r="AD17" s="384"/>
      <c r="AE17" s="384"/>
      <c r="AF17" s="384"/>
      <c r="AG17" s="385"/>
      <c r="AH17" s="383">
        <v>3711</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1351591</v>
      </c>
      <c r="BO17" s="408"/>
      <c r="BP17" s="408"/>
      <c r="BQ17" s="408"/>
      <c r="BR17" s="408"/>
      <c r="BS17" s="408"/>
      <c r="BT17" s="408"/>
      <c r="BU17" s="409"/>
      <c r="BV17" s="407">
        <v>1344090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20.79</v>
      </c>
      <c r="M18" s="472"/>
      <c r="N18" s="472"/>
      <c r="O18" s="472"/>
      <c r="P18" s="472"/>
      <c r="Q18" s="472"/>
      <c r="R18" s="473"/>
      <c r="S18" s="473"/>
      <c r="T18" s="473"/>
      <c r="U18" s="473"/>
      <c r="V18" s="474"/>
      <c r="W18" s="488"/>
      <c r="X18" s="489"/>
      <c r="Y18" s="489"/>
      <c r="Z18" s="489"/>
      <c r="AA18" s="489"/>
      <c r="AB18" s="499"/>
      <c r="AC18" s="371">
        <v>61.3</v>
      </c>
      <c r="AD18" s="372"/>
      <c r="AE18" s="372"/>
      <c r="AF18" s="372"/>
      <c r="AG18" s="475"/>
      <c r="AH18" s="371">
        <v>60.3</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3090184</v>
      </c>
      <c r="BO18" s="408"/>
      <c r="BP18" s="408"/>
      <c r="BQ18" s="408"/>
      <c r="BR18" s="408"/>
      <c r="BS18" s="408"/>
      <c r="BT18" s="408"/>
      <c r="BU18" s="409"/>
      <c r="BV18" s="407">
        <v>2900939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587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4128854</v>
      </c>
      <c r="BO19" s="408"/>
      <c r="BP19" s="408"/>
      <c r="BQ19" s="408"/>
      <c r="BR19" s="408"/>
      <c r="BS19" s="408"/>
      <c r="BT19" s="408"/>
      <c r="BU19" s="409"/>
      <c r="BV19" s="407">
        <v>4276258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4755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8445690</v>
      </c>
      <c r="BO23" s="408"/>
      <c r="BP23" s="408"/>
      <c r="BQ23" s="408"/>
      <c r="BR23" s="408"/>
      <c r="BS23" s="408"/>
      <c r="BT23" s="408"/>
      <c r="BU23" s="409"/>
      <c r="BV23" s="407">
        <v>8399067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6500</v>
      </c>
      <c r="R24" s="384"/>
      <c r="S24" s="384"/>
      <c r="T24" s="384"/>
      <c r="U24" s="384"/>
      <c r="V24" s="385"/>
      <c r="W24" s="449"/>
      <c r="X24" s="440"/>
      <c r="Y24" s="441"/>
      <c r="Z24" s="380" t="s">
        <v>163</v>
      </c>
      <c r="AA24" s="381"/>
      <c r="AB24" s="381"/>
      <c r="AC24" s="381"/>
      <c r="AD24" s="381"/>
      <c r="AE24" s="381"/>
      <c r="AF24" s="381"/>
      <c r="AG24" s="382"/>
      <c r="AH24" s="383">
        <v>113</v>
      </c>
      <c r="AI24" s="384"/>
      <c r="AJ24" s="384"/>
      <c r="AK24" s="384"/>
      <c r="AL24" s="385"/>
      <c r="AM24" s="383">
        <v>323632</v>
      </c>
      <c r="AN24" s="384"/>
      <c r="AO24" s="384"/>
      <c r="AP24" s="384"/>
      <c r="AQ24" s="384"/>
      <c r="AR24" s="385"/>
      <c r="AS24" s="383">
        <v>2864</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4798753</v>
      </c>
      <c r="BO24" s="408"/>
      <c r="BP24" s="408"/>
      <c r="BQ24" s="408"/>
      <c r="BR24" s="408"/>
      <c r="BS24" s="408"/>
      <c r="BT24" s="408"/>
      <c r="BU24" s="409"/>
      <c r="BV24" s="407">
        <v>4511689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5600</v>
      </c>
      <c r="R25" s="384"/>
      <c r="S25" s="384"/>
      <c r="T25" s="384"/>
      <c r="U25" s="384"/>
      <c r="V25" s="385"/>
      <c r="W25" s="449"/>
      <c r="X25" s="440"/>
      <c r="Y25" s="441"/>
      <c r="Z25" s="380" t="s">
        <v>166</v>
      </c>
      <c r="AA25" s="381"/>
      <c r="AB25" s="381"/>
      <c r="AC25" s="381"/>
      <c r="AD25" s="381"/>
      <c r="AE25" s="381"/>
      <c r="AF25" s="381"/>
      <c r="AG25" s="382"/>
      <c r="AH25" s="383" t="s">
        <v>122</v>
      </c>
      <c r="AI25" s="384"/>
      <c r="AJ25" s="384"/>
      <c r="AK25" s="384"/>
      <c r="AL25" s="385"/>
      <c r="AM25" s="383" t="s">
        <v>167</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111604</v>
      </c>
      <c r="BO25" s="403"/>
      <c r="BP25" s="403"/>
      <c r="BQ25" s="403"/>
      <c r="BR25" s="403"/>
      <c r="BS25" s="403"/>
      <c r="BT25" s="403"/>
      <c r="BU25" s="404"/>
      <c r="BV25" s="402">
        <v>167776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5200</v>
      </c>
      <c r="R26" s="384"/>
      <c r="S26" s="384"/>
      <c r="T26" s="384"/>
      <c r="U26" s="384"/>
      <c r="V26" s="385"/>
      <c r="W26" s="449"/>
      <c r="X26" s="440"/>
      <c r="Y26" s="441"/>
      <c r="Z26" s="380" t="s">
        <v>170</v>
      </c>
      <c r="AA26" s="462"/>
      <c r="AB26" s="462"/>
      <c r="AC26" s="462"/>
      <c r="AD26" s="462"/>
      <c r="AE26" s="462"/>
      <c r="AF26" s="462"/>
      <c r="AG26" s="463"/>
      <c r="AH26" s="383">
        <v>5</v>
      </c>
      <c r="AI26" s="384"/>
      <c r="AJ26" s="384"/>
      <c r="AK26" s="384"/>
      <c r="AL26" s="385"/>
      <c r="AM26" s="383">
        <v>16575</v>
      </c>
      <c r="AN26" s="384"/>
      <c r="AO26" s="384"/>
      <c r="AP26" s="384"/>
      <c r="AQ26" s="384"/>
      <c r="AR26" s="385"/>
      <c r="AS26" s="383">
        <v>3315</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167</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2800</v>
      </c>
      <c r="R27" s="384"/>
      <c r="S27" s="384"/>
      <c r="T27" s="384"/>
      <c r="U27" s="384"/>
      <c r="V27" s="385"/>
      <c r="W27" s="449"/>
      <c r="X27" s="440"/>
      <c r="Y27" s="441"/>
      <c r="Z27" s="380" t="s">
        <v>173</v>
      </c>
      <c r="AA27" s="381"/>
      <c r="AB27" s="381"/>
      <c r="AC27" s="381"/>
      <c r="AD27" s="381"/>
      <c r="AE27" s="381"/>
      <c r="AF27" s="381"/>
      <c r="AG27" s="382"/>
      <c r="AH27" s="383">
        <v>2</v>
      </c>
      <c r="AI27" s="384"/>
      <c r="AJ27" s="384"/>
      <c r="AK27" s="384"/>
      <c r="AL27" s="385"/>
      <c r="AM27" s="383" t="s">
        <v>174</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117072</v>
      </c>
      <c r="BO27" s="411"/>
      <c r="BP27" s="411"/>
      <c r="BQ27" s="411"/>
      <c r="BR27" s="411"/>
      <c r="BS27" s="411"/>
      <c r="BT27" s="411"/>
      <c r="BU27" s="412"/>
      <c r="BV27" s="410">
        <v>117032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2350</v>
      </c>
      <c r="R28" s="384"/>
      <c r="S28" s="384"/>
      <c r="T28" s="384"/>
      <c r="U28" s="384"/>
      <c r="V28" s="385"/>
      <c r="W28" s="449"/>
      <c r="X28" s="440"/>
      <c r="Y28" s="441"/>
      <c r="Z28" s="380" t="s">
        <v>178</v>
      </c>
      <c r="AA28" s="381"/>
      <c r="AB28" s="381"/>
      <c r="AC28" s="381"/>
      <c r="AD28" s="381"/>
      <c r="AE28" s="381"/>
      <c r="AF28" s="381"/>
      <c r="AG28" s="382"/>
      <c r="AH28" s="383" t="s">
        <v>122</v>
      </c>
      <c r="AI28" s="384"/>
      <c r="AJ28" s="384"/>
      <c r="AK28" s="384"/>
      <c r="AL28" s="385"/>
      <c r="AM28" s="383" t="s">
        <v>122</v>
      </c>
      <c r="AN28" s="384"/>
      <c r="AO28" s="384"/>
      <c r="AP28" s="384"/>
      <c r="AQ28" s="384"/>
      <c r="AR28" s="385"/>
      <c r="AS28" s="383" t="s">
        <v>167</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300446</v>
      </c>
      <c r="BO28" s="403"/>
      <c r="BP28" s="403"/>
      <c r="BQ28" s="403"/>
      <c r="BR28" s="403"/>
      <c r="BS28" s="403"/>
      <c r="BT28" s="403"/>
      <c r="BU28" s="404"/>
      <c r="BV28" s="402">
        <v>129133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8</v>
      </c>
      <c r="M29" s="384"/>
      <c r="N29" s="384"/>
      <c r="O29" s="384"/>
      <c r="P29" s="385"/>
      <c r="Q29" s="383">
        <v>2200</v>
      </c>
      <c r="R29" s="384"/>
      <c r="S29" s="384"/>
      <c r="T29" s="384"/>
      <c r="U29" s="384"/>
      <c r="V29" s="385"/>
      <c r="W29" s="450"/>
      <c r="X29" s="451"/>
      <c r="Y29" s="452"/>
      <c r="Z29" s="380" t="s">
        <v>181</v>
      </c>
      <c r="AA29" s="381"/>
      <c r="AB29" s="381"/>
      <c r="AC29" s="381"/>
      <c r="AD29" s="381"/>
      <c r="AE29" s="381"/>
      <c r="AF29" s="381"/>
      <c r="AG29" s="382"/>
      <c r="AH29" s="383">
        <v>115</v>
      </c>
      <c r="AI29" s="384"/>
      <c r="AJ29" s="384"/>
      <c r="AK29" s="384"/>
      <c r="AL29" s="385"/>
      <c r="AM29" s="383">
        <v>330700</v>
      </c>
      <c r="AN29" s="384"/>
      <c r="AO29" s="384"/>
      <c r="AP29" s="384"/>
      <c r="AQ29" s="384"/>
      <c r="AR29" s="385"/>
      <c r="AS29" s="383">
        <v>2876</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101158</v>
      </c>
      <c r="BO29" s="408"/>
      <c r="BP29" s="408"/>
      <c r="BQ29" s="408"/>
      <c r="BR29" s="408"/>
      <c r="BS29" s="408"/>
      <c r="BT29" s="408"/>
      <c r="BU29" s="409"/>
      <c r="BV29" s="407">
        <v>101158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94.6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2403273</v>
      </c>
      <c r="BO30" s="411"/>
      <c r="BP30" s="411"/>
      <c r="BQ30" s="411"/>
      <c r="BR30" s="411"/>
      <c r="BS30" s="411"/>
      <c r="BT30" s="411"/>
      <c r="BU30" s="412"/>
      <c r="BV30" s="410">
        <v>724623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有田衛生施設事務組合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同和対策住宅新築資金等特別会計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有田周辺広域圏事務組合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湯浅広川消防組合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駐車場事業特別会計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有田老人福祉施設事務組合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和歌山県市町村総合事務組合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和歌山県地方税回収機構</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和歌山県住宅新築資金等貸付金回収管理組合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後期高齢者医療広域連合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6hvsrsQqaBT+tSD1wA3EjuyeIaTMKL3fNg4hc0Z4gIqEZKRNWFrkHKF6Bp72so5hZeJnmRYe8fJs4Gu/h4E2BQ==" saltValue="uyfIdU2ueyfEXh8igg5n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6" t="s">
        <v>553</v>
      </c>
      <c r="D34" s="1186"/>
      <c r="E34" s="1187"/>
      <c r="F34" s="32" t="s">
        <v>554</v>
      </c>
      <c r="G34" s="33" t="s">
        <v>555</v>
      </c>
      <c r="H34" s="33" t="s">
        <v>556</v>
      </c>
      <c r="I34" s="33" t="s">
        <v>557</v>
      </c>
      <c r="J34" s="34" t="s">
        <v>558</v>
      </c>
      <c r="K34" s="22"/>
      <c r="L34" s="22"/>
      <c r="M34" s="22"/>
      <c r="N34" s="22"/>
      <c r="O34" s="22"/>
      <c r="P34" s="22"/>
    </row>
    <row r="35" spans="1:16" ht="39" customHeight="1">
      <c r="A35" s="22"/>
      <c r="B35" s="35"/>
      <c r="C35" s="1180" t="s">
        <v>559</v>
      </c>
      <c r="D35" s="1181"/>
      <c r="E35" s="1182"/>
      <c r="F35" s="36" t="s">
        <v>560</v>
      </c>
      <c r="G35" s="37" t="s">
        <v>561</v>
      </c>
      <c r="H35" s="37" t="s">
        <v>562</v>
      </c>
      <c r="I35" s="37" t="s">
        <v>563</v>
      </c>
      <c r="J35" s="38" t="s">
        <v>564</v>
      </c>
      <c r="K35" s="22"/>
      <c r="L35" s="22"/>
      <c r="M35" s="22"/>
      <c r="N35" s="22"/>
      <c r="O35" s="22"/>
      <c r="P35" s="22"/>
    </row>
    <row r="36" spans="1:16" ht="39" customHeight="1">
      <c r="A36" s="22"/>
      <c r="B36" s="35"/>
      <c r="C36" s="1180" t="s">
        <v>565</v>
      </c>
      <c r="D36" s="1181"/>
      <c r="E36" s="1182"/>
      <c r="F36" s="36">
        <v>8.4499999999999993</v>
      </c>
      <c r="G36" s="37">
        <v>9.6300000000000008</v>
      </c>
      <c r="H36" s="37">
        <v>10.58</v>
      </c>
      <c r="I36" s="37">
        <v>11.3</v>
      </c>
      <c r="J36" s="38">
        <v>13.29</v>
      </c>
      <c r="K36" s="22"/>
      <c r="L36" s="22"/>
      <c r="M36" s="22"/>
      <c r="N36" s="22"/>
      <c r="O36" s="22"/>
      <c r="P36" s="22"/>
    </row>
    <row r="37" spans="1:16" ht="39" customHeight="1">
      <c r="A37" s="22"/>
      <c r="B37" s="35"/>
      <c r="C37" s="1180" t="s">
        <v>566</v>
      </c>
      <c r="D37" s="1181"/>
      <c r="E37" s="1182"/>
      <c r="F37" s="36">
        <v>5.37</v>
      </c>
      <c r="G37" s="37">
        <v>5.17</v>
      </c>
      <c r="H37" s="37">
        <v>4.3600000000000003</v>
      </c>
      <c r="I37" s="37">
        <v>3.15</v>
      </c>
      <c r="J37" s="38">
        <v>2.69</v>
      </c>
      <c r="K37" s="22"/>
      <c r="L37" s="22"/>
      <c r="M37" s="22"/>
      <c r="N37" s="22"/>
      <c r="O37" s="22"/>
      <c r="P37" s="22"/>
    </row>
    <row r="38" spans="1:16" ht="39" customHeight="1">
      <c r="A38" s="22"/>
      <c r="B38" s="35"/>
      <c r="C38" s="1180" t="s">
        <v>567</v>
      </c>
      <c r="D38" s="1181"/>
      <c r="E38" s="1182"/>
      <c r="F38" s="36">
        <v>2.08</v>
      </c>
      <c r="G38" s="37">
        <v>2.95</v>
      </c>
      <c r="H38" s="37">
        <v>2.4900000000000002</v>
      </c>
      <c r="I38" s="37">
        <v>3.17</v>
      </c>
      <c r="J38" s="38">
        <v>2.0299999999999998</v>
      </c>
      <c r="K38" s="22"/>
      <c r="L38" s="22"/>
      <c r="M38" s="22"/>
      <c r="N38" s="22"/>
      <c r="O38" s="22"/>
      <c r="P38" s="22"/>
    </row>
    <row r="39" spans="1:16" ht="39" customHeight="1">
      <c r="A39" s="22"/>
      <c r="B39" s="35"/>
      <c r="C39" s="1180" t="s">
        <v>568</v>
      </c>
      <c r="D39" s="1181"/>
      <c r="E39" s="1182"/>
      <c r="F39" s="36">
        <v>0.66</v>
      </c>
      <c r="G39" s="37">
        <v>0.43</v>
      </c>
      <c r="H39" s="37">
        <v>1.58</v>
      </c>
      <c r="I39" s="37">
        <v>1.75</v>
      </c>
      <c r="J39" s="38">
        <v>1.25</v>
      </c>
      <c r="K39" s="22"/>
      <c r="L39" s="22"/>
      <c r="M39" s="22"/>
      <c r="N39" s="22"/>
      <c r="O39" s="22"/>
      <c r="P39" s="22"/>
    </row>
    <row r="40" spans="1:16" ht="39" customHeight="1">
      <c r="A40" s="22"/>
      <c r="B40" s="35"/>
      <c r="C40" s="1180" t="s">
        <v>569</v>
      </c>
      <c r="D40" s="1181"/>
      <c r="E40" s="1182"/>
      <c r="F40" s="36">
        <v>0.01</v>
      </c>
      <c r="G40" s="37">
        <v>0</v>
      </c>
      <c r="H40" s="37">
        <v>0.01</v>
      </c>
      <c r="I40" s="37">
        <v>0.02</v>
      </c>
      <c r="J40" s="38">
        <v>0.02</v>
      </c>
      <c r="K40" s="22"/>
      <c r="L40" s="22"/>
      <c r="M40" s="22"/>
      <c r="N40" s="22"/>
      <c r="O40" s="22"/>
      <c r="P40" s="22"/>
    </row>
    <row r="41" spans="1:16" ht="39" customHeight="1">
      <c r="A41" s="22"/>
      <c r="B41" s="35"/>
      <c r="C41" s="1180" t="s">
        <v>570</v>
      </c>
      <c r="D41" s="1181"/>
      <c r="E41" s="1182"/>
      <c r="F41" s="36">
        <v>0</v>
      </c>
      <c r="G41" s="37">
        <v>0</v>
      </c>
      <c r="H41" s="37">
        <v>0.03</v>
      </c>
      <c r="I41" s="37">
        <v>0</v>
      </c>
      <c r="J41" s="38">
        <v>0</v>
      </c>
      <c r="K41" s="22"/>
      <c r="L41" s="22"/>
      <c r="M41" s="22"/>
      <c r="N41" s="22"/>
      <c r="O41" s="22"/>
      <c r="P41" s="22"/>
    </row>
    <row r="42" spans="1:16" ht="39" customHeight="1">
      <c r="A42" s="22"/>
      <c r="B42" s="39"/>
      <c r="C42" s="1180" t="s">
        <v>571</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572</v>
      </c>
      <c r="D43" s="1184"/>
      <c r="E43" s="1185"/>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1neE4YD/va9Wf3W7X3PhD652f0/0FZ3LfKssIIjbcY11ozGs8TAp/srmTPuheHVry9gijuzBd/1TVo77nkqLA==" saltValue="RQkzIvVMbglmSdTuKiDF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6" t="s">
        <v>11</v>
      </c>
      <c r="C45" s="1197"/>
      <c r="D45" s="58"/>
      <c r="E45" s="1202" t="s">
        <v>12</v>
      </c>
      <c r="F45" s="1202"/>
      <c r="G45" s="1202"/>
      <c r="H45" s="1202"/>
      <c r="I45" s="1202"/>
      <c r="J45" s="1203"/>
      <c r="K45" s="59">
        <v>505</v>
      </c>
      <c r="L45" s="60">
        <v>555</v>
      </c>
      <c r="M45" s="60">
        <v>551</v>
      </c>
      <c r="N45" s="60">
        <v>567</v>
      </c>
      <c r="O45" s="61">
        <v>610</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19</v>
      </c>
      <c r="L48" s="64">
        <v>19</v>
      </c>
      <c r="M48" s="64">
        <v>19</v>
      </c>
      <c r="N48" s="64">
        <v>19</v>
      </c>
      <c r="O48" s="65">
        <v>23</v>
      </c>
      <c r="P48" s="48"/>
      <c r="Q48" s="48"/>
      <c r="R48" s="48"/>
      <c r="S48" s="48"/>
      <c r="T48" s="48"/>
      <c r="U48" s="48"/>
    </row>
    <row r="49" spans="1:21" ht="30.75" customHeight="1">
      <c r="A49" s="48"/>
      <c r="B49" s="1198"/>
      <c r="C49" s="1199"/>
      <c r="D49" s="62"/>
      <c r="E49" s="1190" t="s">
        <v>16</v>
      </c>
      <c r="F49" s="1190"/>
      <c r="G49" s="1190"/>
      <c r="H49" s="1190"/>
      <c r="I49" s="1190"/>
      <c r="J49" s="1191"/>
      <c r="K49" s="63">
        <v>236</v>
      </c>
      <c r="L49" s="64">
        <v>252</v>
      </c>
      <c r="M49" s="64">
        <v>259</v>
      </c>
      <c r="N49" s="64">
        <v>207</v>
      </c>
      <c r="O49" s="65">
        <v>124</v>
      </c>
      <c r="P49" s="48"/>
      <c r="Q49" s="48"/>
      <c r="R49" s="48"/>
      <c r="S49" s="48"/>
      <c r="T49" s="48"/>
      <c r="U49" s="48"/>
    </row>
    <row r="50" spans="1:21" ht="30.75" customHeight="1">
      <c r="A50" s="48"/>
      <c r="B50" s="1198"/>
      <c r="C50" s="1199"/>
      <c r="D50" s="62"/>
      <c r="E50" s="1190" t="s">
        <v>17</v>
      </c>
      <c r="F50" s="1190"/>
      <c r="G50" s="1190"/>
      <c r="H50" s="1190"/>
      <c r="I50" s="1190"/>
      <c r="J50" s="1191"/>
      <c r="K50" s="63">
        <v>0</v>
      </c>
      <c r="L50" s="64">
        <v>0</v>
      </c>
      <c r="M50" s="64">
        <v>0</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t="s">
        <v>503</v>
      </c>
      <c r="L51" s="64">
        <v>0</v>
      </c>
      <c r="M51" s="64" t="s">
        <v>503</v>
      </c>
      <c r="N51" s="64" t="s">
        <v>503</v>
      </c>
      <c r="O51" s="65" t="s">
        <v>503</v>
      </c>
      <c r="P51" s="48"/>
      <c r="Q51" s="48"/>
      <c r="R51" s="48"/>
      <c r="S51" s="48"/>
      <c r="T51" s="48"/>
      <c r="U51" s="48"/>
    </row>
    <row r="52" spans="1:21" ht="30.75" customHeight="1">
      <c r="A52" s="48"/>
      <c r="B52" s="1188" t="s">
        <v>19</v>
      </c>
      <c r="C52" s="1189"/>
      <c r="D52" s="66"/>
      <c r="E52" s="1190" t="s">
        <v>20</v>
      </c>
      <c r="F52" s="1190"/>
      <c r="G52" s="1190"/>
      <c r="H52" s="1190"/>
      <c r="I52" s="1190"/>
      <c r="J52" s="1191"/>
      <c r="K52" s="63">
        <v>461</v>
      </c>
      <c r="L52" s="64">
        <v>506</v>
      </c>
      <c r="M52" s="64">
        <v>501</v>
      </c>
      <c r="N52" s="64">
        <v>499</v>
      </c>
      <c r="O52" s="65">
        <v>473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299</v>
      </c>
      <c r="L53" s="69">
        <v>320</v>
      </c>
      <c r="M53" s="69">
        <v>328</v>
      </c>
      <c r="N53" s="69">
        <v>294</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TeIYSRADTtdfY9hRnd0KQrctN7TfevoC21kSwj18FTwI4l8SxsxjBvGOzbdYjjHEEsr+vA7c/Fit8eI5a0TkA==" saltValue="HpRoWOo/pKcljhlolyq5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16" t="s">
        <v>24</v>
      </c>
      <c r="C41" s="1217"/>
      <c r="D41" s="81"/>
      <c r="E41" s="1218" t="s">
        <v>25</v>
      </c>
      <c r="F41" s="1218"/>
      <c r="G41" s="1218"/>
      <c r="H41" s="1219"/>
      <c r="I41" s="82">
        <v>7090</v>
      </c>
      <c r="J41" s="83">
        <v>8567</v>
      </c>
      <c r="K41" s="83">
        <v>8463</v>
      </c>
      <c r="L41" s="83">
        <v>8399</v>
      </c>
      <c r="M41" s="84">
        <v>8446</v>
      </c>
    </row>
    <row r="42" spans="2:13" ht="27.75" customHeight="1">
      <c r="B42" s="1206"/>
      <c r="C42" s="1207"/>
      <c r="D42" s="85"/>
      <c r="E42" s="1210" t="s">
        <v>26</v>
      </c>
      <c r="F42" s="1210"/>
      <c r="G42" s="1210"/>
      <c r="H42" s="1211"/>
      <c r="I42" s="86" t="s">
        <v>503</v>
      </c>
      <c r="J42" s="87" t="s">
        <v>503</v>
      </c>
      <c r="K42" s="87" t="s">
        <v>503</v>
      </c>
      <c r="L42" s="87" t="s">
        <v>503</v>
      </c>
      <c r="M42" s="88" t="s">
        <v>503</v>
      </c>
    </row>
    <row r="43" spans="2:13" ht="27.75" customHeight="1">
      <c r="B43" s="1206"/>
      <c r="C43" s="1207"/>
      <c r="D43" s="85"/>
      <c r="E43" s="1210" t="s">
        <v>27</v>
      </c>
      <c r="F43" s="1210"/>
      <c r="G43" s="1210"/>
      <c r="H43" s="1211"/>
      <c r="I43" s="86">
        <v>301</v>
      </c>
      <c r="J43" s="87">
        <v>291</v>
      </c>
      <c r="K43" s="87">
        <v>282</v>
      </c>
      <c r="L43" s="87">
        <v>267</v>
      </c>
      <c r="M43" s="88">
        <v>267</v>
      </c>
    </row>
    <row r="44" spans="2:13" ht="27.75" customHeight="1">
      <c r="B44" s="1206"/>
      <c r="C44" s="1207"/>
      <c r="D44" s="85"/>
      <c r="E44" s="1210" t="s">
        <v>28</v>
      </c>
      <c r="F44" s="1210"/>
      <c r="G44" s="1210"/>
      <c r="H44" s="1211"/>
      <c r="I44" s="86">
        <v>1108</v>
      </c>
      <c r="J44" s="87">
        <v>1233</v>
      </c>
      <c r="K44" s="87">
        <v>1039</v>
      </c>
      <c r="L44" s="87">
        <v>840</v>
      </c>
      <c r="M44" s="88">
        <v>717</v>
      </c>
    </row>
    <row r="45" spans="2:13" ht="27.75" customHeight="1">
      <c r="B45" s="1206"/>
      <c r="C45" s="1207"/>
      <c r="D45" s="85"/>
      <c r="E45" s="1210" t="s">
        <v>29</v>
      </c>
      <c r="F45" s="1210"/>
      <c r="G45" s="1210"/>
      <c r="H45" s="1211"/>
      <c r="I45" s="86">
        <v>1369</v>
      </c>
      <c r="J45" s="87">
        <v>1264</v>
      </c>
      <c r="K45" s="87">
        <v>1227</v>
      </c>
      <c r="L45" s="87">
        <v>1154</v>
      </c>
      <c r="M45" s="88">
        <v>1114</v>
      </c>
    </row>
    <row r="46" spans="2:13" ht="27.75" customHeight="1">
      <c r="B46" s="1206"/>
      <c r="C46" s="1207"/>
      <c r="D46" s="89"/>
      <c r="E46" s="1210" t="s">
        <v>30</v>
      </c>
      <c r="F46" s="1210"/>
      <c r="G46" s="1210"/>
      <c r="H46" s="1211"/>
      <c r="I46" s="86" t="s">
        <v>503</v>
      </c>
      <c r="J46" s="87" t="s">
        <v>503</v>
      </c>
      <c r="K46" s="87" t="s">
        <v>503</v>
      </c>
      <c r="L46" s="87" t="s">
        <v>503</v>
      </c>
      <c r="M46" s="88" t="s">
        <v>503</v>
      </c>
    </row>
    <row r="47" spans="2:13" ht="27.75" customHeight="1">
      <c r="B47" s="1206"/>
      <c r="C47" s="1207"/>
      <c r="D47" s="90"/>
      <c r="E47" s="1220" t="s">
        <v>31</v>
      </c>
      <c r="F47" s="1221"/>
      <c r="G47" s="1221"/>
      <c r="H47" s="1222"/>
      <c r="I47" s="86" t="s">
        <v>503</v>
      </c>
      <c r="J47" s="87" t="s">
        <v>503</v>
      </c>
      <c r="K47" s="87" t="s">
        <v>503</v>
      </c>
      <c r="L47" s="87" t="s">
        <v>503</v>
      </c>
      <c r="M47" s="88" t="s">
        <v>503</v>
      </c>
    </row>
    <row r="48" spans="2:13" ht="27.75" customHeight="1">
      <c r="B48" s="1206"/>
      <c r="C48" s="1207"/>
      <c r="D48" s="85"/>
      <c r="E48" s="1210" t="s">
        <v>32</v>
      </c>
      <c r="F48" s="1210"/>
      <c r="G48" s="1210"/>
      <c r="H48" s="1211"/>
      <c r="I48" s="86" t="s">
        <v>503</v>
      </c>
      <c r="J48" s="87" t="s">
        <v>503</v>
      </c>
      <c r="K48" s="87" t="s">
        <v>503</v>
      </c>
      <c r="L48" s="87" t="s">
        <v>503</v>
      </c>
      <c r="M48" s="88" t="s">
        <v>503</v>
      </c>
    </row>
    <row r="49" spans="2:13" ht="27.75" customHeight="1">
      <c r="B49" s="1208"/>
      <c r="C49" s="1209"/>
      <c r="D49" s="85"/>
      <c r="E49" s="1210" t="s">
        <v>33</v>
      </c>
      <c r="F49" s="1210"/>
      <c r="G49" s="1210"/>
      <c r="H49" s="1211"/>
      <c r="I49" s="86" t="s">
        <v>503</v>
      </c>
      <c r="J49" s="87" t="s">
        <v>503</v>
      </c>
      <c r="K49" s="87" t="s">
        <v>503</v>
      </c>
      <c r="L49" s="87" t="s">
        <v>503</v>
      </c>
      <c r="M49" s="88" t="s">
        <v>503</v>
      </c>
    </row>
    <row r="50" spans="2:13" ht="27.75" customHeight="1">
      <c r="B50" s="1204" t="s">
        <v>34</v>
      </c>
      <c r="C50" s="1205"/>
      <c r="D50" s="91"/>
      <c r="E50" s="1210" t="s">
        <v>35</v>
      </c>
      <c r="F50" s="1210"/>
      <c r="G50" s="1210"/>
      <c r="H50" s="1211"/>
      <c r="I50" s="86">
        <v>351</v>
      </c>
      <c r="J50" s="87">
        <v>297</v>
      </c>
      <c r="K50" s="87">
        <v>581</v>
      </c>
      <c r="L50" s="87">
        <v>1221</v>
      </c>
      <c r="M50" s="88">
        <v>3213</v>
      </c>
    </row>
    <row r="51" spans="2:13" ht="27.75" customHeight="1">
      <c r="B51" s="1206"/>
      <c r="C51" s="1207"/>
      <c r="D51" s="85"/>
      <c r="E51" s="1210" t="s">
        <v>36</v>
      </c>
      <c r="F51" s="1210"/>
      <c r="G51" s="1210"/>
      <c r="H51" s="1211"/>
      <c r="I51" s="86">
        <v>733</v>
      </c>
      <c r="J51" s="87">
        <v>707</v>
      </c>
      <c r="K51" s="87">
        <v>635</v>
      </c>
      <c r="L51" s="87">
        <v>600</v>
      </c>
      <c r="M51" s="88">
        <v>650</v>
      </c>
    </row>
    <row r="52" spans="2:13" ht="27.75" customHeight="1">
      <c r="B52" s="1208"/>
      <c r="C52" s="1209"/>
      <c r="D52" s="85"/>
      <c r="E52" s="1210" t="s">
        <v>37</v>
      </c>
      <c r="F52" s="1210"/>
      <c r="G52" s="1210"/>
      <c r="H52" s="1211"/>
      <c r="I52" s="86">
        <v>4371</v>
      </c>
      <c r="J52" s="87">
        <v>5318</v>
      </c>
      <c r="K52" s="87">
        <v>5268</v>
      </c>
      <c r="L52" s="87">
        <v>5241</v>
      </c>
      <c r="M52" s="88">
        <v>5204</v>
      </c>
    </row>
    <row r="53" spans="2:13" ht="27.75" customHeight="1" thickBot="1">
      <c r="B53" s="1212" t="s">
        <v>38</v>
      </c>
      <c r="C53" s="1213"/>
      <c r="D53" s="92"/>
      <c r="E53" s="1214" t="s">
        <v>39</v>
      </c>
      <c r="F53" s="1214"/>
      <c r="G53" s="1214"/>
      <c r="H53" s="1215"/>
      <c r="I53" s="93">
        <v>4412</v>
      </c>
      <c r="J53" s="94">
        <v>5034</v>
      </c>
      <c r="K53" s="94">
        <v>4527</v>
      </c>
      <c r="L53" s="94">
        <v>3598</v>
      </c>
      <c r="M53" s="95">
        <v>1478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KNLu+WfO6Z8Fp79P2W678876t7JCodjTga5fKNBi1wB/hBY2062/wDQpLxSbvQG40hJ3ZKxQluPEN7sSZL+Qw==" saltValue="c9nu6HW+314c735Pdabd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31" t="s">
        <v>42</v>
      </c>
      <c r="D55" s="1231"/>
      <c r="E55" s="1232"/>
      <c r="F55" s="107">
        <v>36</v>
      </c>
      <c r="G55" s="107">
        <v>129</v>
      </c>
      <c r="H55" s="108">
        <v>300</v>
      </c>
    </row>
    <row r="56" spans="2:8" ht="52.5" customHeight="1">
      <c r="B56" s="109"/>
      <c r="C56" s="1233" t="s">
        <v>43</v>
      </c>
      <c r="D56" s="1233"/>
      <c r="E56" s="1234"/>
      <c r="F56" s="110">
        <v>76</v>
      </c>
      <c r="G56" s="110">
        <v>101</v>
      </c>
      <c r="H56" s="111">
        <v>101</v>
      </c>
    </row>
    <row r="57" spans="2:8" ht="53.25" customHeight="1">
      <c r="B57" s="109"/>
      <c r="C57" s="1235" t="s">
        <v>44</v>
      </c>
      <c r="D57" s="1235"/>
      <c r="E57" s="1236"/>
      <c r="F57" s="112">
        <v>322</v>
      </c>
      <c r="G57" s="112">
        <v>725</v>
      </c>
      <c r="H57" s="113">
        <v>2403</v>
      </c>
    </row>
    <row r="58" spans="2:8" ht="45.75" customHeight="1">
      <c r="B58" s="114"/>
      <c r="C58" s="1223" t="s">
        <v>582</v>
      </c>
      <c r="D58" s="1224"/>
      <c r="E58" s="1225"/>
      <c r="F58" s="115">
        <v>143</v>
      </c>
      <c r="G58" s="115">
        <v>520</v>
      </c>
      <c r="H58" s="116">
        <v>2174</v>
      </c>
    </row>
    <row r="59" spans="2:8" ht="45.75" customHeight="1">
      <c r="B59" s="114"/>
      <c r="C59" s="1223" t="s">
        <v>583</v>
      </c>
      <c r="D59" s="1224"/>
      <c r="E59" s="1225"/>
      <c r="F59" s="115">
        <v>169</v>
      </c>
      <c r="G59" s="115">
        <v>194</v>
      </c>
      <c r="H59" s="116">
        <v>219</v>
      </c>
    </row>
    <row r="60" spans="2:8" ht="45.75" customHeight="1">
      <c r="B60" s="114"/>
      <c r="C60" s="1223" t="s">
        <v>584</v>
      </c>
      <c r="D60" s="1224"/>
      <c r="E60" s="1225"/>
      <c r="F60" s="115">
        <v>8</v>
      </c>
      <c r="G60" s="115">
        <v>8</v>
      </c>
      <c r="H60" s="116">
        <v>8</v>
      </c>
    </row>
    <row r="61" spans="2:8" ht="45.75" customHeight="1">
      <c r="B61" s="114"/>
      <c r="C61" s="1223" t="s">
        <v>585</v>
      </c>
      <c r="D61" s="1224"/>
      <c r="E61" s="1225"/>
      <c r="F61" s="115">
        <v>1</v>
      </c>
      <c r="G61" s="115">
        <v>1</v>
      </c>
      <c r="H61" s="116">
        <v>1</v>
      </c>
    </row>
    <row r="62" spans="2:8" ht="45.75" customHeight="1" thickBot="1">
      <c r="B62" s="117"/>
      <c r="C62" s="1226" t="s">
        <v>586</v>
      </c>
      <c r="D62" s="1227"/>
      <c r="E62" s="1228"/>
      <c r="F62" s="118">
        <v>1</v>
      </c>
      <c r="G62" s="118">
        <v>1</v>
      </c>
      <c r="H62" s="119">
        <v>1</v>
      </c>
    </row>
    <row r="63" spans="2:8" ht="52.5" customHeight="1" thickBot="1">
      <c r="B63" s="120"/>
      <c r="C63" s="1229" t="s">
        <v>45</v>
      </c>
      <c r="D63" s="1229"/>
      <c r="E63" s="1230"/>
      <c r="F63" s="121">
        <v>434</v>
      </c>
      <c r="G63" s="121">
        <v>955</v>
      </c>
      <c r="H63" s="122">
        <v>2805</v>
      </c>
    </row>
    <row r="64" spans="2:8" ht="15" customHeight="1"/>
    <row r="65" ht="0" hidden="1" customHeight="1"/>
    <row r="66" ht="0" hidden="1" customHeight="1"/>
  </sheetData>
  <sheetProtection algorithmName="SHA-512" hashValue="w7WFX4l8W3p7XyKn1Q5qvAF5S42zKhDkWRatW8ZcBFA+hMB3gOTC4gUVSgfxyKLeWg6xc2XQ9H9lip9fJqLilA==" saltValue="nn/2OmEwYPO68Ym/BGTL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592</v>
      </c>
      <c r="AO51" s="1275"/>
      <c r="AP51" s="1275"/>
      <c r="AQ51" s="1275"/>
      <c r="AR51" s="1275"/>
      <c r="AS51" s="1275"/>
      <c r="AT51" s="1275"/>
      <c r="AU51" s="1275"/>
      <c r="AV51" s="1275"/>
      <c r="AW51" s="1275"/>
      <c r="AX51" s="1275"/>
      <c r="AY51" s="1275"/>
      <c r="AZ51" s="1275"/>
      <c r="BA51" s="1275"/>
      <c r="BB51" s="1275" t="s">
        <v>593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144</v>
      </c>
      <c r="CG51" s="1277"/>
      <c r="CH51" s="1277"/>
      <c r="CI51" s="1277"/>
      <c r="CJ51" s="1277"/>
      <c r="CK51" s="1277"/>
      <c r="CL51" s="1277"/>
      <c r="CM51" s="1277"/>
      <c r="CN51" s="1277">
        <v>116.5</v>
      </c>
      <c r="CO51" s="1277"/>
      <c r="CP51" s="1277"/>
      <c r="CQ51" s="1277"/>
      <c r="CR51" s="1277"/>
      <c r="CS51" s="1277"/>
      <c r="CT51" s="1277"/>
      <c r="CU51" s="1277"/>
      <c r="CV51" s="1277">
        <v>48.8</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60.9</v>
      </c>
      <c r="CG53" s="1277"/>
      <c r="CH53" s="1277"/>
      <c r="CI53" s="1277"/>
      <c r="CJ53" s="1277"/>
      <c r="CK53" s="1277"/>
      <c r="CL53" s="1277"/>
      <c r="CM53" s="1277"/>
      <c r="CN53" s="1277">
        <v>61.9</v>
      </c>
      <c r="CO53" s="1277"/>
      <c r="CP53" s="1277"/>
      <c r="CQ53" s="1277"/>
      <c r="CR53" s="1277"/>
      <c r="CS53" s="1277"/>
      <c r="CT53" s="1277"/>
      <c r="CU53" s="1277"/>
      <c r="CV53" s="1277">
        <v>63.1</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595</v>
      </c>
      <c r="AO55" s="1271"/>
      <c r="AP55" s="1271"/>
      <c r="AQ55" s="1271"/>
      <c r="AR55" s="1271"/>
      <c r="AS55" s="1271"/>
      <c r="AT55" s="1271"/>
      <c r="AU55" s="1271"/>
      <c r="AV55" s="1271"/>
      <c r="AW55" s="1271"/>
      <c r="AX55" s="1271"/>
      <c r="AY55" s="1271"/>
      <c r="AZ55" s="1271"/>
      <c r="BA55" s="1271"/>
      <c r="BB55" s="1275" t="s">
        <v>593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596</v>
      </c>
    </row>
    <row r="64" spans="1:109">
      <c r="B64" s="1246"/>
      <c r="G64" s="1253"/>
      <c r="I64" s="1287"/>
      <c r="J64" s="1287"/>
      <c r="K64" s="1287"/>
      <c r="L64" s="1287"/>
      <c r="M64" s="1287"/>
      <c r="N64" s="1288"/>
      <c r="AM64" s="1253"/>
      <c r="AN64" s="1253" t="s">
        <v>589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c r="B73" s="1246"/>
      <c r="G73" s="1272"/>
      <c r="H73" s="1272"/>
      <c r="I73" s="1272"/>
      <c r="J73" s="1272"/>
      <c r="K73" s="1294"/>
      <c r="L73" s="1294"/>
      <c r="M73" s="1294"/>
      <c r="N73" s="1294"/>
      <c r="AM73" s="1264"/>
      <c r="AN73" s="1275" t="s">
        <v>592</v>
      </c>
      <c r="AO73" s="1275"/>
      <c r="AP73" s="1275"/>
      <c r="AQ73" s="1275"/>
      <c r="AR73" s="1275"/>
      <c r="AS73" s="1275"/>
      <c r="AT73" s="1275"/>
      <c r="AU73" s="1275"/>
      <c r="AV73" s="1275"/>
      <c r="AW73" s="1275"/>
      <c r="AX73" s="1275"/>
      <c r="AY73" s="1275"/>
      <c r="AZ73" s="1275"/>
      <c r="BA73" s="1275"/>
      <c r="BB73" s="1275" t="s">
        <v>593</v>
      </c>
      <c r="BC73" s="1275"/>
      <c r="BD73" s="1275"/>
      <c r="BE73" s="1275"/>
      <c r="BF73" s="1275"/>
      <c r="BG73" s="1275"/>
      <c r="BH73" s="1275"/>
      <c r="BI73" s="1275"/>
      <c r="BJ73" s="1275"/>
      <c r="BK73" s="1275"/>
      <c r="BL73" s="1275"/>
      <c r="BM73" s="1275"/>
      <c r="BN73" s="1275"/>
      <c r="BO73" s="1275"/>
      <c r="BP73" s="1277">
        <v>147.1</v>
      </c>
      <c r="BQ73" s="1277"/>
      <c r="BR73" s="1277"/>
      <c r="BS73" s="1277"/>
      <c r="BT73" s="1277"/>
      <c r="BU73" s="1277"/>
      <c r="BV73" s="1277"/>
      <c r="BW73" s="1277"/>
      <c r="BX73" s="1277">
        <v>168.6</v>
      </c>
      <c r="BY73" s="1277"/>
      <c r="BZ73" s="1277"/>
      <c r="CA73" s="1277"/>
      <c r="CB73" s="1277"/>
      <c r="CC73" s="1277"/>
      <c r="CD73" s="1277"/>
      <c r="CE73" s="1277"/>
      <c r="CF73" s="1277">
        <v>144</v>
      </c>
      <c r="CG73" s="1277"/>
      <c r="CH73" s="1277"/>
      <c r="CI73" s="1277"/>
      <c r="CJ73" s="1277"/>
      <c r="CK73" s="1277"/>
      <c r="CL73" s="1277"/>
      <c r="CM73" s="1277"/>
      <c r="CN73" s="1277">
        <v>116.5</v>
      </c>
      <c r="CO73" s="1277"/>
      <c r="CP73" s="1277"/>
      <c r="CQ73" s="1277"/>
      <c r="CR73" s="1277"/>
      <c r="CS73" s="1277"/>
      <c r="CT73" s="1277"/>
      <c r="CU73" s="1277"/>
      <c r="CV73" s="1277">
        <v>48.8</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598</v>
      </c>
      <c r="BC75" s="1275"/>
      <c r="BD75" s="1275"/>
      <c r="BE75" s="1275"/>
      <c r="BF75" s="1275"/>
      <c r="BG75" s="1275"/>
      <c r="BH75" s="1275"/>
      <c r="BI75" s="1275"/>
      <c r="BJ75" s="1275"/>
      <c r="BK75" s="1275"/>
      <c r="BL75" s="1275"/>
      <c r="BM75" s="1275"/>
      <c r="BN75" s="1275"/>
      <c r="BO75" s="1275"/>
      <c r="BP75" s="1277">
        <v>10.3</v>
      </c>
      <c r="BQ75" s="1277"/>
      <c r="BR75" s="1277"/>
      <c r="BS75" s="1277"/>
      <c r="BT75" s="1277"/>
      <c r="BU75" s="1277"/>
      <c r="BV75" s="1277"/>
      <c r="BW75" s="1277"/>
      <c r="BX75" s="1277">
        <v>10.3</v>
      </c>
      <c r="BY75" s="1277"/>
      <c r="BZ75" s="1277"/>
      <c r="CA75" s="1277"/>
      <c r="CB75" s="1277"/>
      <c r="CC75" s="1277"/>
      <c r="CD75" s="1277"/>
      <c r="CE75" s="1277"/>
      <c r="CF75" s="1277">
        <v>10.4</v>
      </c>
      <c r="CG75" s="1277"/>
      <c r="CH75" s="1277"/>
      <c r="CI75" s="1277"/>
      <c r="CJ75" s="1277"/>
      <c r="CK75" s="1277"/>
      <c r="CL75" s="1277"/>
      <c r="CM75" s="1277"/>
      <c r="CN75" s="1277">
        <v>10.199999999999999</v>
      </c>
      <c r="CO75" s="1277"/>
      <c r="CP75" s="1277"/>
      <c r="CQ75" s="1277"/>
      <c r="CR75" s="1277"/>
      <c r="CS75" s="1277"/>
      <c r="CT75" s="1277"/>
      <c r="CU75" s="1277"/>
      <c r="CV75" s="1277">
        <v>9.6999999999999993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595</v>
      </c>
      <c r="AO77" s="1271"/>
      <c r="AP77" s="1271"/>
      <c r="AQ77" s="1271"/>
      <c r="AR77" s="1271"/>
      <c r="AS77" s="1271"/>
      <c r="AT77" s="1271"/>
      <c r="AU77" s="1271"/>
      <c r="AV77" s="1271"/>
      <c r="AW77" s="1271"/>
      <c r="AX77" s="1271"/>
      <c r="AY77" s="1271"/>
      <c r="AZ77" s="1271"/>
      <c r="BA77" s="1271"/>
      <c r="BB77" s="1275" t="s">
        <v>593</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598</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FGJ6fCbZnagxVsZa1/P9W1lrWIzBOh7wMMbi0p6EO/eVHwvAVrdLvosIJAwI+QoOZOSlMVuAa/NNkDk/XH0A==" saltValue="hz2EMT0bvaKQ7MThCR7Y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paHkQ8LJWOYz+/OT3rJcWNgI8e0v0ht9gpA2kXPjaWclDx6Nd3UJo9ufeJvI4RGFTfqrcXRJjKvza9RzD3Nqg==" saltValue="JdUB60npwbXFnwDf3kdw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8x0yLcAJbrWSckkLh8T4KVhT8k7Z26XVwZaCkepyg9Z3W9RzAsTAm99+9eCJXar/3+fcckcPjevo83o65KpPg==" saltValue="1nydkrn/4HGTfzeWFgPS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133618</v>
      </c>
      <c r="E3" s="141"/>
      <c r="F3" s="142">
        <v>82748</v>
      </c>
      <c r="G3" s="143"/>
      <c r="H3" s="144"/>
    </row>
    <row r="4" spans="1:8">
      <c r="A4" s="145"/>
      <c r="B4" s="146"/>
      <c r="C4" s="147"/>
      <c r="D4" s="148">
        <v>67630</v>
      </c>
      <c r="E4" s="149"/>
      <c r="F4" s="150">
        <v>44732</v>
      </c>
      <c r="G4" s="151"/>
      <c r="H4" s="152"/>
    </row>
    <row r="5" spans="1:8">
      <c r="A5" s="133" t="s">
        <v>538</v>
      </c>
      <c r="B5" s="138"/>
      <c r="C5" s="139"/>
      <c r="D5" s="140">
        <v>165473</v>
      </c>
      <c r="E5" s="141"/>
      <c r="F5" s="142">
        <v>91837</v>
      </c>
      <c r="G5" s="143"/>
      <c r="H5" s="144"/>
    </row>
    <row r="6" spans="1:8">
      <c r="A6" s="145"/>
      <c r="B6" s="146"/>
      <c r="C6" s="147"/>
      <c r="D6" s="148">
        <v>153867</v>
      </c>
      <c r="E6" s="149"/>
      <c r="F6" s="150">
        <v>54439</v>
      </c>
      <c r="G6" s="151"/>
      <c r="H6" s="152"/>
    </row>
    <row r="7" spans="1:8">
      <c r="A7" s="133" t="s">
        <v>539</v>
      </c>
      <c r="B7" s="138"/>
      <c r="C7" s="139"/>
      <c r="D7" s="140">
        <v>22966</v>
      </c>
      <c r="E7" s="141"/>
      <c r="F7" s="142">
        <v>106092</v>
      </c>
      <c r="G7" s="143"/>
      <c r="H7" s="144"/>
    </row>
    <row r="8" spans="1:8">
      <c r="A8" s="145"/>
      <c r="B8" s="146"/>
      <c r="C8" s="147"/>
      <c r="D8" s="148">
        <v>16522</v>
      </c>
      <c r="E8" s="149"/>
      <c r="F8" s="150">
        <v>44299</v>
      </c>
      <c r="G8" s="151"/>
      <c r="H8" s="152"/>
    </row>
    <row r="9" spans="1:8">
      <c r="A9" s="133" t="s">
        <v>540</v>
      </c>
      <c r="B9" s="138"/>
      <c r="C9" s="139"/>
      <c r="D9" s="140">
        <v>39674</v>
      </c>
      <c r="E9" s="141"/>
      <c r="F9" s="142">
        <v>79466</v>
      </c>
      <c r="G9" s="143"/>
      <c r="H9" s="144"/>
    </row>
    <row r="10" spans="1:8">
      <c r="A10" s="145"/>
      <c r="B10" s="146"/>
      <c r="C10" s="147"/>
      <c r="D10" s="148">
        <v>29765</v>
      </c>
      <c r="E10" s="149"/>
      <c r="F10" s="150">
        <v>44645</v>
      </c>
      <c r="G10" s="151"/>
      <c r="H10" s="152"/>
    </row>
    <row r="11" spans="1:8">
      <c r="A11" s="133" t="s">
        <v>541</v>
      </c>
      <c r="B11" s="138"/>
      <c r="C11" s="139"/>
      <c r="D11" s="140">
        <v>61430</v>
      </c>
      <c r="E11" s="141"/>
      <c r="F11" s="142">
        <v>90072</v>
      </c>
      <c r="G11" s="143"/>
      <c r="H11" s="144"/>
    </row>
    <row r="12" spans="1:8">
      <c r="A12" s="145"/>
      <c r="B12" s="146"/>
      <c r="C12" s="153"/>
      <c r="D12" s="148">
        <v>24747</v>
      </c>
      <c r="E12" s="149"/>
      <c r="F12" s="150">
        <v>46083</v>
      </c>
      <c r="G12" s="151"/>
      <c r="H12" s="152"/>
    </row>
    <row r="13" spans="1:8">
      <c r="A13" s="133"/>
      <c r="B13" s="138"/>
      <c r="C13" s="154"/>
      <c r="D13" s="155">
        <v>84632</v>
      </c>
      <c r="E13" s="156"/>
      <c r="F13" s="157">
        <v>90043</v>
      </c>
      <c r="G13" s="158"/>
      <c r="H13" s="144"/>
    </row>
    <row r="14" spans="1:8">
      <c r="A14" s="145"/>
      <c r="B14" s="146"/>
      <c r="C14" s="147"/>
      <c r="D14" s="148">
        <v>58506</v>
      </c>
      <c r="E14" s="149"/>
      <c r="F14" s="150">
        <v>46840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-1.65</v>
      </c>
      <c r="C19" s="159">
        <f>ROUND(VALUE(SUBSTITUTE(実質収支比率等に係る経年分析!G$48,"▲","-")),2)</f>
        <v>0.86</v>
      </c>
      <c r="D19" s="159">
        <f>ROUND(VALUE(SUBSTITUTE(実質収支比率等に係る経年分析!H$48,"▲","-")),2)</f>
        <v>3.21</v>
      </c>
      <c r="E19" s="159">
        <f>ROUND(VALUE(SUBSTITUTE(実質収支比率等に係る経年分析!I$48,"▲","-")),2)</f>
        <v>5.31</v>
      </c>
      <c r="F19" s="159">
        <f>ROUND(VALUE(SUBSTITUTE(実質収支比率等に係る経年分析!J$48,"▲","-")),2)</f>
        <v>8.7200000000000006</v>
      </c>
    </row>
    <row r="20" spans="1:11">
      <c r="A20" s="159" t="s">
        <v>49</v>
      </c>
      <c r="B20" s="159">
        <f>ROUND(VALUE(SUBSTITUTE(実質収支比率等に係る経年分析!F$47,"▲","-")),2)</f>
        <v>2.2799999999999998</v>
      </c>
      <c r="C20" s="159">
        <f>ROUND(VALUE(SUBSTITUTE(実質収支比率等に係る経年分析!G$47,"▲","-")),2)</f>
        <v>0.2</v>
      </c>
      <c r="D20" s="159">
        <f>ROUND(VALUE(SUBSTITUTE(実質収支比率等に係る経年分析!H$47,"▲","-")),2)</f>
        <v>1.01</v>
      </c>
      <c r="E20" s="159">
        <f>ROUND(VALUE(SUBSTITUTE(実質収支比率等に係る経年分析!I$47,"▲","-")),2)</f>
        <v>3.65</v>
      </c>
      <c r="F20" s="159">
        <f>ROUND(VALUE(SUBSTITUTE(実質収支比率等に係る経年分析!J$47,"▲","-")),2)</f>
        <v>8.6999999999999993</v>
      </c>
    </row>
    <row r="21" spans="1:11">
      <c r="A21" s="159" t="s">
        <v>50</v>
      </c>
      <c r="B21" s="159">
        <f>IF(ISNUMBER(VALUE(SUBSTITUTE(実質収支比率等に係る経年分析!F$49,"▲","-"))),ROUND(VALUE(SUBSTITUTE(実質収支比率等に係る経年分析!F$49,"▲","-")),2),NA())</f>
        <v>-2.11</v>
      </c>
      <c r="C21" s="159">
        <f>IF(ISNUMBER(VALUE(SUBSTITUTE(実質収支比率等に係る経年分析!G$49,"▲","-"))),ROUND(VALUE(SUBSTITUTE(実質収支比率等に係る経年分析!G$49,"▲","-")),2),NA())</f>
        <v>0.42</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4.67</v>
      </c>
      <c r="F21" s="159">
        <f>IF(ISNUMBER(VALUE(SUBSTITUTE(実質収支比率等に係る経年分析!J$49,"▲","-"))),ROUND(VALUE(SUBSTITUTE(実質収支比率等に係る経年分析!J$49,"▲","-")),2),NA())</f>
        <v>8.25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1.58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1.25</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2.4900000000000002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2.0299999999999998</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4.3600000000000003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8.4499999999999993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9.6300000000000008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13.29</v>
      </c>
    </row>
    <row r="35" spans="1:16">
      <c r="A35" s="160" t="str">
        <f>IF(連結実質赤字比率に係る赤字・黒字の構成分析!C$35="",NA(),連結実質赤字比率に係る赤字・黒字の構成分析!C$35)</f>
        <v>駐車場事業特別会計</v>
      </c>
      <c r="B35" s="160">
        <f>IF(ROUND(VALUE(SUBSTITUTE(連結実質赤字比率に係る赤字・黒字の構成分析!F$35,"▲", "-")), 2) &lt; 0, ABS(ROUND(VALUE(SUBSTITUTE(連結実質赤字比率に係る赤字・黒字の構成分析!F$35,"▲", "-")), 2)), NA())</f>
        <v>4.8099999999999996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4.58</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4.25</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4.22</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4.21</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同和対策住宅新築資金等特別会計</v>
      </c>
      <c r="B36" s="160">
        <f>IF(ROUND(VALUE(SUBSTITUTE(連結実質赤字比率に係る赤字・黒字の構成分析!F$34,"▲", "-")), 2) &lt; 0, ABS(ROUND(VALUE(SUBSTITUTE(連結実質赤字比率に係る赤字・黒字の構成分析!F$34,"▲", "-")), 2)), NA())</f>
        <v>10.09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8.7799999999999994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7.37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5.98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4.57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461</v>
      </c>
      <c r="E42" s="161"/>
      <c r="F42" s="161"/>
      <c r="G42" s="161">
        <f>'実質公債費比率（分子）の構造'!L$52</f>
        <v>506</v>
      </c>
      <c r="H42" s="161"/>
      <c r="I42" s="161"/>
      <c r="J42" s="161">
        <f>'実質公債費比率（分子）の構造'!M$52</f>
        <v>501</v>
      </c>
      <c r="K42" s="161"/>
      <c r="L42" s="161"/>
      <c r="M42" s="161">
        <f>'実質公債費比率（分子）の構造'!N$52</f>
        <v>499</v>
      </c>
      <c r="N42" s="161"/>
      <c r="O42" s="161"/>
      <c r="P42" s="161">
        <f>'実質公債費比率（分子）の構造'!O$52</f>
        <v>473</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236</v>
      </c>
      <c r="C45" s="161"/>
      <c r="D45" s="161"/>
      <c r="E45" s="161">
        <f>'実質公債費比率（分子）の構造'!L$49</f>
        <v>252</v>
      </c>
      <c r="F45" s="161"/>
      <c r="G45" s="161"/>
      <c r="H45" s="161">
        <f>'実質公債費比率（分子）の構造'!M$49</f>
        <v>259</v>
      </c>
      <c r="I45" s="161"/>
      <c r="J45" s="161"/>
      <c r="K45" s="161">
        <f>'実質公債費比率（分子）の構造'!N$49</f>
        <v>207</v>
      </c>
      <c r="L45" s="161"/>
      <c r="M45" s="161"/>
      <c r="N45" s="161">
        <f>'実質公債費比率（分子）の構造'!O$49</f>
        <v>124</v>
      </c>
      <c r="O45" s="161"/>
      <c r="P45" s="161"/>
    </row>
    <row r="46" spans="1:16">
      <c r="A46" s="161" t="s">
        <v>61</v>
      </c>
      <c r="B46" s="161">
        <f>'実質公債費比率（分子）の構造'!K$48</f>
        <v>19</v>
      </c>
      <c r="C46" s="161"/>
      <c r="D46" s="161"/>
      <c r="E46" s="161">
        <f>'実質公債費比率（分子）の構造'!L$48</f>
        <v>19</v>
      </c>
      <c r="F46" s="161"/>
      <c r="G46" s="161"/>
      <c r="H46" s="161">
        <f>'実質公債費比率（分子）の構造'!M$48</f>
        <v>19</v>
      </c>
      <c r="I46" s="161"/>
      <c r="J46" s="161"/>
      <c r="K46" s="161">
        <f>'実質公債費比率（分子）の構造'!N$48</f>
        <v>19</v>
      </c>
      <c r="L46" s="161"/>
      <c r="M46" s="161"/>
      <c r="N46" s="161">
        <f>'実質公債費比率（分子）の構造'!O$48</f>
        <v>23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505</v>
      </c>
      <c r="C49" s="161"/>
      <c r="D49" s="161"/>
      <c r="E49" s="161">
        <f>'実質公債費比率（分子）の構造'!L$45</f>
        <v>555</v>
      </c>
      <c r="F49" s="161"/>
      <c r="G49" s="161"/>
      <c r="H49" s="161">
        <f>'実質公債費比率（分子）の構造'!M$45</f>
        <v>551</v>
      </c>
      <c r="I49" s="161"/>
      <c r="J49" s="161"/>
      <c r="K49" s="161">
        <f>'実質公債費比率（分子）の構造'!N$45</f>
        <v>567</v>
      </c>
      <c r="L49" s="161"/>
      <c r="M49" s="161"/>
      <c r="N49" s="161">
        <f>'実質公債費比率（分子）の構造'!O$45</f>
        <v>610</v>
      </c>
      <c r="O49" s="161"/>
      <c r="P49" s="161"/>
    </row>
    <row r="50" spans="1:16">
      <c r="A50" s="161" t="s">
        <v>65</v>
      </c>
      <c r="B50" s="161" t="e">
        <f>NA()</f>
        <v>#N/A</v>
      </c>
      <c r="C50" s="161">
        <f>IF(ISNUMBER('実質公債費比率（分子）の構造'!K$53),'実質公債費比率（分子）の構造'!K$53,NA())</f>
        <v>299</v>
      </c>
      <c r="D50" s="161" t="e">
        <f>NA()</f>
        <v>#N/A</v>
      </c>
      <c r="E50" s="161" t="e">
        <f>NA()</f>
        <v>#N/A</v>
      </c>
      <c r="F50" s="161">
        <f>IF(ISNUMBER('実質公債費比率（分子）の構造'!L$53),'実質公債費比率（分子）の構造'!L$53,NA())</f>
        <v>320</v>
      </c>
      <c r="G50" s="161" t="e">
        <f>NA()</f>
        <v>#N/A</v>
      </c>
      <c r="H50" s="161" t="e">
        <f>NA()</f>
        <v>#N/A</v>
      </c>
      <c r="I50" s="161">
        <f>IF(ISNUMBER('実質公債費比率（分子）の構造'!M$53),'実質公債費比率（分子）の構造'!M$53,NA())</f>
        <v>328</v>
      </c>
      <c r="J50" s="161" t="e">
        <f>NA()</f>
        <v>#N/A</v>
      </c>
      <c r="K50" s="161" t="e">
        <f>NA()</f>
        <v>#N/A</v>
      </c>
      <c r="L50" s="161">
        <f>IF(ISNUMBER('実質公債費比率（分子）の構造'!N$53),'実質公債費比率（分子）の構造'!N$53,NA())</f>
        <v>294</v>
      </c>
      <c r="M50" s="161" t="e">
        <f>NA()</f>
        <v>#N/A</v>
      </c>
      <c r="N50" s="161" t="e">
        <f>NA()</f>
        <v>#N/A</v>
      </c>
      <c r="O50" s="161">
        <f>IF(ISNUMBER('実質公債費比率（分子）の構造'!O$53),'実質公債費比率（分子）の構造'!O$53,NA())</f>
        <v>284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4371</v>
      </c>
      <c r="E56" s="160"/>
      <c r="F56" s="160"/>
      <c r="G56" s="160">
        <f>'将来負担比率（分子）の構造'!J$52</f>
        <v>5318</v>
      </c>
      <c r="H56" s="160"/>
      <c r="I56" s="160"/>
      <c r="J56" s="160">
        <f>'将来負担比率（分子）の構造'!K$52</f>
        <v>5268</v>
      </c>
      <c r="K56" s="160"/>
      <c r="L56" s="160"/>
      <c r="M56" s="160">
        <f>'将来負担比率（分子）の構造'!L$52</f>
        <v>5241</v>
      </c>
      <c r="N56" s="160"/>
      <c r="O56" s="160"/>
      <c r="P56" s="160">
        <f>'将来負担比率（分子）の構造'!M$52</f>
        <v>5204</v>
      </c>
    </row>
    <row r="57" spans="1:16">
      <c r="A57" s="160" t="s">
        <v>36</v>
      </c>
      <c r="B57" s="160"/>
      <c r="C57" s="160"/>
      <c r="D57" s="160">
        <f>'将来負担比率（分子）の構造'!I$51</f>
        <v>733</v>
      </c>
      <c r="E57" s="160"/>
      <c r="F57" s="160"/>
      <c r="G57" s="160">
        <f>'将来負担比率（分子）の構造'!J$51</f>
        <v>707</v>
      </c>
      <c r="H57" s="160"/>
      <c r="I57" s="160"/>
      <c r="J57" s="160">
        <f>'将来負担比率（分子）の構造'!K$51</f>
        <v>635</v>
      </c>
      <c r="K57" s="160"/>
      <c r="L57" s="160"/>
      <c r="M57" s="160">
        <f>'将来負担比率（分子）の構造'!L$51</f>
        <v>600</v>
      </c>
      <c r="N57" s="160"/>
      <c r="O57" s="160"/>
      <c r="P57" s="160">
        <f>'将来負担比率（分子）の構造'!M$51</f>
        <v>650</v>
      </c>
    </row>
    <row r="58" spans="1:16">
      <c r="A58" s="160" t="s">
        <v>35</v>
      </c>
      <c r="B58" s="160"/>
      <c r="C58" s="160"/>
      <c r="D58" s="160">
        <f>'将来負担比率（分子）の構造'!I$50</f>
        <v>351</v>
      </c>
      <c r="E58" s="160"/>
      <c r="F58" s="160"/>
      <c r="G58" s="160">
        <f>'将来負担比率（分子）の構造'!J$50</f>
        <v>297</v>
      </c>
      <c r="H58" s="160"/>
      <c r="I58" s="160"/>
      <c r="J58" s="160">
        <f>'将来負担比率（分子）の構造'!K$50</f>
        <v>581</v>
      </c>
      <c r="K58" s="160"/>
      <c r="L58" s="160"/>
      <c r="M58" s="160">
        <f>'将来負担比率（分子）の構造'!L$50</f>
        <v>1221</v>
      </c>
      <c r="N58" s="160"/>
      <c r="O58" s="160"/>
      <c r="P58" s="160">
        <f>'将来負担比率（分子）の構造'!M$50</f>
        <v>3213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1369</v>
      </c>
      <c r="C62" s="160"/>
      <c r="D62" s="160"/>
      <c r="E62" s="160">
        <f>'将来負担比率（分子）の構造'!J$45</f>
        <v>1264</v>
      </c>
      <c r="F62" s="160"/>
      <c r="G62" s="160"/>
      <c r="H62" s="160">
        <f>'将来負担比率（分子）の構造'!K$45</f>
        <v>1227</v>
      </c>
      <c r="I62" s="160"/>
      <c r="J62" s="160"/>
      <c r="K62" s="160">
        <f>'将来負担比率（分子）の構造'!L$45</f>
        <v>1154</v>
      </c>
      <c r="L62" s="160"/>
      <c r="M62" s="160"/>
      <c r="N62" s="160">
        <f>'将来負担比率（分子）の構造'!M$45</f>
        <v>1114</v>
      </c>
      <c r="O62" s="160"/>
      <c r="P62" s="160"/>
    </row>
    <row r="63" spans="1:16">
      <c r="A63" s="160" t="s">
        <v>28</v>
      </c>
      <c r="B63" s="160">
        <f>'将来負担比率（分子）の構造'!I$44</f>
        <v>1108</v>
      </c>
      <c r="C63" s="160"/>
      <c r="D63" s="160"/>
      <c r="E63" s="160">
        <f>'将来負担比率（分子）の構造'!J$44</f>
        <v>1233</v>
      </c>
      <c r="F63" s="160"/>
      <c r="G63" s="160"/>
      <c r="H63" s="160">
        <f>'将来負担比率（分子）の構造'!K$44</f>
        <v>1039</v>
      </c>
      <c r="I63" s="160"/>
      <c r="J63" s="160"/>
      <c r="K63" s="160">
        <f>'将来負担比率（分子）の構造'!L$44</f>
        <v>840</v>
      </c>
      <c r="L63" s="160"/>
      <c r="M63" s="160"/>
      <c r="N63" s="160">
        <f>'将来負担比率（分子）の構造'!M$44</f>
        <v>717</v>
      </c>
      <c r="O63" s="160"/>
      <c r="P63" s="160"/>
    </row>
    <row r="64" spans="1:16">
      <c r="A64" s="160" t="s">
        <v>27</v>
      </c>
      <c r="B64" s="160">
        <f>'将来負担比率（分子）の構造'!I$43</f>
        <v>301</v>
      </c>
      <c r="C64" s="160"/>
      <c r="D64" s="160"/>
      <c r="E64" s="160">
        <f>'将来負担比率（分子）の構造'!J$43</f>
        <v>291</v>
      </c>
      <c r="F64" s="160"/>
      <c r="G64" s="160"/>
      <c r="H64" s="160">
        <f>'将来負担比率（分子）の構造'!K$43</f>
        <v>282</v>
      </c>
      <c r="I64" s="160"/>
      <c r="J64" s="160"/>
      <c r="K64" s="160">
        <f>'将来負担比率（分子）の構造'!L$43</f>
        <v>267</v>
      </c>
      <c r="L64" s="160"/>
      <c r="M64" s="160"/>
      <c r="N64" s="160">
        <f>'将来負担比率（分子）の構造'!M$43</f>
        <v>267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7090</v>
      </c>
      <c r="C66" s="160"/>
      <c r="D66" s="160"/>
      <c r="E66" s="160">
        <f>'将来負担比率（分子）の構造'!J$41</f>
        <v>8567</v>
      </c>
      <c r="F66" s="160"/>
      <c r="G66" s="160"/>
      <c r="H66" s="160">
        <f>'将来負担比率（分子）の構造'!K$41</f>
        <v>8463</v>
      </c>
      <c r="I66" s="160"/>
      <c r="J66" s="160"/>
      <c r="K66" s="160">
        <f>'将来負担比率（分子）の構造'!L$41</f>
        <v>8399</v>
      </c>
      <c r="L66" s="160"/>
      <c r="M66" s="160"/>
      <c r="N66" s="160">
        <f>'将来負担比率（分子）の構造'!M$41</f>
        <v>8446</v>
      </c>
      <c r="O66" s="160"/>
      <c r="P66" s="160"/>
    </row>
    <row r="67" spans="1:16">
      <c r="A67" s="160" t="s">
        <v>69</v>
      </c>
      <c r="B67" s="160" t="e">
        <f>NA()</f>
        <v>#N/A</v>
      </c>
      <c r="C67" s="160">
        <f>IF(ISNUMBER('将来負担比率（分子）の構造'!I$53), IF('将来負担比率（分子）の構造'!I$53 &lt; 0, 0, '将来負担比率（分子）の構造'!I$53), NA())</f>
        <v>4412</v>
      </c>
      <c r="D67" s="160" t="e">
        <f>NA()</f>
        <v>#N/A</v>
      </c>
      <c r="E67" s="160" t="e">
        <f>NA()</f>
        <v>#N/A</v>
      </c>
      <c r="F67" s="160">
        <f>IF(ISNUMBER('将来負担比率（分子）の構造'!J$53), IF('将来負担比率（分子）の構造'!J$53 &lt; 0, 0, '将来負担比率（分子）の構造'!J$53), NA())</f>
        <v>5034</v>
      </c>
      <c r="G67" s="160" t="e">
        <f>NA()</f>
        <v>#N/A</v>
      </c>
      <c r="H67" s="160" t="e">
        <f>NA()</f>
        <v>#N/A</v>
      </c>
      <c r="I67" s="160">
        <f>IF(ISNUMBER('将来負担比率（分子）の構造'!K$53), IF('将来負担比率（分子）の構造'!K$53 &lt; 0, 0, '将来負担比率（分子）の構造'!K$53), NA())</f>
        <v>4527</v>
      </c>
      <c r="J67" s="160" t="e">
        <f>NA()</f>
        <v>#N/A</v>
      </c>
      <c r="K67" s="160" t="e">
        <f>NA()</f>
        <v>#N/A</v>
      </c>
      <c r="L67" s="160">
        <f>IF(ISNUMBER('将来負担比率（分子）の構造'!L$53), IF('将来負担比率（分子）の構造'!L$53 &lt; 0, 0, '将来負担比率（分子）の構造'!L$53), NA())</f>
        <v>3598</v>
      </c>
      <c r="M67" s="160" t="e">
        <f>NA()</f>
        <v>#N/A</v>
      </c>
      <c r="N67" s="160" t="e">
        <f>NA()</f>
        <v>#N/A</v>
      </c>
      <c r="O67" s="160">
        <f>IF(ISNUMBER('将来負担比率（分子）の構造'!M$53), IF('将来負担比率（分子）の構造'!M$53 &lt; 0, 0, '将来負担比率（分子）の構造'!M$53), NA())</f>
        <v>1478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36</v>
      </c>
      <c r="C72" s="164">
        <f>基金残高に係る経年分析!G55</f>
        <v>129</v>
      </c>
      <c r="D72" s="164">
        <f>基金残高に係る経年分析!H55</f>
        <v>300</v>
      </c>
    </row>
    <row r="73" spans="1:16">
      <c r="A73" s="163" t="s">
        <v>72</v>
      </c>
      <c r="B73" s="164">
        <f>基金残高に係る経年分析!F56</f>
        <v>76</v>
      </c>
      <c r="C73" s="164">
        <f>基金残高に係る経年分析!G56</f>
        <v>101</v>
      </c>
      <c r="D73" s="164">
        <f>基金残高に係る経年分析!H56</f>
        <v>101</v>
      </c>
    </row>
    <row r="74" spans="1:16">
      <c r="A74" s="163" t="s">
        <v>73</v>
      </c>
      <c r="B74" s="164">
        <f>基金残高に係る経年分析!F57</f>
        <v>322</v>
      </c>
      <c r="C74" s="164">
        <f>基金残高に係る経年分析!G57</f>
        <v>725</v>
      </c>
      <c r="D74" s="164">
        <f>基金残高に係る経年分析!H57</f>
        <v>2403</v>
      </c>
    </row>
  </sheetData>
  <sheetProtection algorithmName="SHA-512" hashValue="rKsocDEkmyTXGY1NLWSdAs8zGBxp5c2Z7W/4pqgtBAlvVVdeNZq7YiK/C+lyZa/TFHWTVhO3F5xoq27h1c17Yg==" saltValue="siLg9CuqvQkuXTRuKqdI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1128653</v>
      </c>
      <c r="S5" s="669"/>
      <c r="T5" s="669"/>
      <c r="U5" s="669"/>
      <c r="V5" s="669"/>
      <c r="W5" s="669"/>
      <c r="X5" s="669"/>
      <c r="Y5" s="715"/>
      <c r="Z5" s="733">
        <v>10.1</v>
      </c>
      <c r="AA5" s="733"/>
      <c r="AB5" s="733"/>
      <c r="AC5" s="733"/>
      <c r="AD5" s="734">
        <v>1103951</v>
      </c>
      <c r="AE5" s="734"/>
      <c r="AF5" s="734"/>
      <c r="AG5" s="734"/>
      <c r="AH5" s="734"/>
      <c r="AI5" s="734"/>
      <c r="AJ5" s="734"/>
      <c r="AK5" s="734"/>
      <c r="AL5" s="716">
        <v>32.9</v>
      </c>
      <c r="AM5" s="685"/>
      <c r="AN5" s="685"/>
      <c r="AO5" s="717"/>
      <c r="AP5" s="702" t="s">
        <v>222</v>
      </c>
      <c r="AQ5" s="703"/>
      <c r="AR5" s="703"/>
      <c r="AS5" s="703"/>
      <c r="AT5" s="703"/>
      <c r="AU5" s="703"/>
      <c r="AV5" s="703"/>
      <c r="AW5" s="703"/>
      <c r="AX5" s="703"/>
      <c r="AY5" s="703"/>
      <c r="AZ5" s="703"/>
      <c r="BA5" s="703"/>
      <c r="BB5" s="703"/>
      <c r="BC5" s="703"/>
      <c r="BD5" s="703"/>
      <c r="BE5" s="703"/>
      <c r="BF5" s="704"/>
      <c r="BG5" s="603">
        <v>1101933</v>
      </c>
      <c r="BH5" s="606"/>
      <c r="BI5" s="606"/>
      <c r="BJ5" s="606"/>
      <c r="BK5" s="606"/>
      <c r="BL5" s="606"/>
      <c r="BM5" s="606"/>
      <c r="BN5" s="607"/>
      <c r="BO5" s="665">
        <v>97.6</v>
      </c>
      <c r="BP5" s="665"/>
      <c r="BQ5" s="665"/>
      <c r="BR5" s="665"/>
      <c r="BS5" s="666">
        <v>31891</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41925</v>
      </c>
      <c r="S6" s="606"/>
      <c r="T6" s="606"/>
      <c r="U6" s="606"/>
      <c r="V6" s="606"/>
      <c r="W6" s="606"/>
      <c r="X6" s="606"/>
      <c r="Y6" s="607"/>
      <c r="Z6" s="665">
        <v>0.4</v>
      </c>
      <c r="AA6" s="665"/>
      <c r="AB6" s="665"/>
      <c r="AC6" s="665"/>
      <c r="AD6" s="666">
        <v>41925</v>
      </c>
      <c r="AE6" s="666"/>
      <c r="AF6" s="666"/>
      <c r="AG6" s="666"/>
      <c r="AH6" s="666"/>
      <c r="AI6" s="666"/>
      <c r="AJ6" s="666"/>
      <c r="AK6" s="666"/>
      <c r="AL6" s="608">
        <v>1.3</v>
      </c>
      <c r="AM6" s="609"/>
      <c r="AN6" s="609"/>
      <c r="AO6" s="667"/>
      <c r="AP6" s="600" t="s">
        <v>227</v>
      </c>
      <c r="AQ6" s="601"/>
      <c r="AR6" s="601"/>
      <c r="AS6" s="601"/>
      <c r="AT6" s="601"/>
      <c r="AU6" s="601"/>
      <c r="AV6" s="601"/>
      <c r="AW6" s="601"/>
      <c r="AX6" s="601"/>
      <c r="AY6" s="601"/>
      <c r="AZ6" s="601"/>
      <c r="BA6" s="601"/>
      <c r="BB6" s="601"/>
      <c r="BC6" s="601"/>
      <c r="BD6" s="601"/>
      <c r="BE6" s="601"/>
      <c r="BF6" s="602"/>
      <c r="BG6" s="603">
        <v>1101933</v>
      </c>
      <c r="BH6" s="606"/>
      <c r="BI6" s="606"/>
      <c r="BJ6" s="606"/>
      <c r="BK6" s="606"/>
      <c r="BL6" s="606"/>
      <c r="BM6" s="606"/>
      <c r="BN6" s="607"/>
      <c r="BO6" s="665">
        <v>97.6</v>
      </c>
      <c r="BP6" s="665"/>
      <c r="BQ6" s="665"/>
      <c r="BR6" s="665"/>
      <c r="BS6" s="666">
        <v>31891</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65370</v>
      </c>
      <c r="CS6" s="606"/>
      <c r="CT6" s="606"/>
      <c r="CU6" s="606"/>
      <c r="CV6" s="606"/>
      <c r="CW6" s="606"/>
      <c r="CX6" s="606"/>
      <c r="CY6" s="607"/>
      <c r="CZ6" s="716">
        <v>0.6</v>
      </c>
      <c r="DA6" s="685"/>
      <c r="DB6" s="685"/>
      <c r="DC6" s="719"/>
      <c r="DD6" s="611" t="s">
        <v>122</v>
      </c>
      <c r="DE6" s="606"/>
      <c r="DF6" s="606"/>
      <c r="DG6" s="606"/>
      <c r="DH6" s="606"/>
      <c r="DI6" s="606"/>
      <c r="DJ6" s="606"/>
      <c r="DK6" s="606"/>
      <c r="DL6" s="606"/>
      <c r="DM6" s="606"/>
      <c r="DN6" s="606"/>
      <c r="DO6" s="606"/>
      <c r="DP6" s="607"/>
      <c r="DQ6" s="611">
        <v>65370</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3609</v>
      </c>
      <c r="S7" s="606"/>
      <c r="T7" s="606"/>
      <c r="U7" s="606"/>
      <c r="V7" s="606"/>
      <c r="W7" s="606"/>
      <c r="X7" s="606"/>
      <c r="Y7" s="607"/>
      <c r="Z7" s="665">
        <v>0</v>
      </c>
      <c r="AA7" s="665"/>
      <c r="AB7" s="665"/>
      <c r="AC7" s="665"/>
      <c r="AD7" s="666">
        <v>3609</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479706</v>
      </c>
      <c r="BH7" s="606"/>
      <c r="BI7" s="606"/>
      <c r="BJ7" s="606"/>
      <c r="BK7" s="606"/>
      <c r="BL7" s="606"/>
      <c r="BM7" s="606"/>
      <c r="BN7" s="607"/>
      <c r="BO7" s="665">
        <v>42.5</v>
      </c>
      <c r="BP7" s="665"/>
      <c r="BQ7" s="665"/>
      <c r="BR7" s="665"/>
      <c r="BS7" s="666" t="s">
        <v>231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5766673</v>
      </c>
      <c r="CS7" s="606"/>
      <c r="CT7" s="606"/>
      <c r="CU7" s="606"/>
      <c r="CV7" s="606"/>
      <c r="CW7" s="606"/>
      <c r="CX7" s="606"/>
      <c r="CY7" s="607"/>
      <c r="CZ7" s="665">
        <v>53.3</v>
      </c>
      <c r="DA7" s="665"/>
      <c r="DB7" s="665"/>
      <c r="DC7" s="665"/>
      <c r="DD7" s="611">
        <v>175103</v>
      </c>
      <c r="DE7" s="606"/>
      <c r="DF7" s="606"/>
      <c r="DG7" s="606"/>
      <c r="DH7" s="606"/>
      <c r="DI7" s="606"/>
      <c r="DJ7" s="606"/>
      <c r="DK7" s="606"/>
      <c r="DL7" s="606"/>
      <c r="DM7" s="606"/>
      <c r="DN7" s="606"/>
      <c r="DO7" s="606"/>
      <c r="DP7" s="607"/>
      <c r="DQ7" s="611">
        <v>755193</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7985</v>
      </c>
      <c r="S8" s="606"/>
      <c r="T8" s="606"/>
      <c r="U8" s="606"/>
      <c r="V8" s="606"/>
      <c r="W8" s="606"/>
      <c r="X8" s="606"/>
      <c r="Y8" s="607"/>
      <c r="Z8" s="665">
        <v>0.1</v>
      </c>
      <c r="AA8" s="665"/>
      <c r="AB8" s="665"/>
      <c r="AC8" s="665"/>
      <c r="AD8" s="666">
        <v>7985</v>
      </c>
      <c r="AE8" s="666"/>
      <c r="AF8" s="666"/>
      <c r="AG8" s="666"/>
      <c r="AH8" s="666"/>
      <c r="AI8" s="666"/>
      <c r="AJ8" s="666"/>
      <c r="AK8" s="666"/>
      <c r="AL8" s="608">
        <v>0.2</v>
      </c>
      <c r="AM8" s="609"/>
      <c r="AN8" s="609"/>
      <c r="AO8" s="667"/>
      <c r="AP8" s="600" t="s">
        <v>234</v>
      </c>
      <c r="AQ8" s="601"/>
      <c r="AR8" s="601"/>
      <c r="AS8" s="601"/>
      <c r="AT8" s="601"/>
      <c r="AU8" s="601"/>
      <c r="AV8" s="601"/>
      <c r="AW8" s="601"/>
      <c r="AX8" s="601"/>
      <c r="AY8" s="601"/>
      <c r="AZ8" s="601"/>
      <c r="BA8" s="601"/>
      <c r="BB8" s="601"/>
      <c r="BC8" s="601"/>
      <c r="BD8" s="601"/>
      <c r="BE8" s="601"/>
      <c r="BF8" s="602"/>
      <c r="BG8" s="603">
        <v>18089</v>
      </c>
      <c r="BH8" s="606"/>
      <c r="BI8" s="606"/>
      <c r="BJ8" s="606"/>
      <c r="BK8" s="606"/>
      <c r="BL8" s="606"/>
      <c r="BM8" s="606"/>
      <c r="BN8" s="607"/>
      <c r="BO8" s="665">
        <v>1.6</v>
      </c>
      <c r="BP8" s="665"/>
      <c r="BQ8" s="665"/>
      <c r="BR8" s="665"/>
      <c r="BS8" s="611" t="s">
        <v>167</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2090341</v>
      </c>
      <c r="CS8" s="606"/>
      <c r="CT8" s="606"/>
      <c r="CU8" s="606"/>
      <c r="CV8" s="606"/>
      <c r="CW8" s="606"/>
      <c r="CX8" s="606"/>
      <c r="CY8" s="607"/>
      <c r="CZ8" s="665">
        <v>19.3</v>
      </c>
      <c r="DA8" s="665"/>
      <c r="DB8" s="665"/>
      <c r="DC8" s="665"/>
      <c r="DD8" s="611">
        <v>23846</v>
      </c>
      <c r="DE8" s="606"/>
      <c r="DF8" s="606"/>
      <c r="DG8" s="606"/>
      <c r="DH8" s="606"/>
      <c r="DI8" s="606"/>
      <c r="DJ8" s="606"/>
      <c r="DK8" s="606"/>
      <c r="DL8" s="606"/>
      <c r="DM8" s="606"/>
      <c r="DN8" s="606"/>
      <c r="DO8" s="606"/>
      <c r="DP8" s="607"/>
      <c r="DQ8" s="611">
        <v>1046348</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7762</v>
      </c>
      <c r="S9" s="606"/>
      <c r="T9" s="606"/>
      <c r="U9" s="606"/>
      <c r="V9" s="606"/>
      <c r="W9" s="606"/>
      <c r="X9" s="606"/>
      <c r="Y9" s="607"/>
      <c r="Z9" s="665">
        <v>0.1</v>
      </c>
      <c r="AA9" s="665"/>
      <c r="AB9" s="665"/>
      <c r="AC9" s="665"/>
      <c r="AD9" s="666">
        <v>7762</v>
      </c>
      <c r="AE9" s="666"/>
      <c r="AF9" s="666"/>
      <c r="AG9" s="666"/>
      <c r="AH9" s="666"/>
      <c r="AI9" s="666"/>
      <c r="AJ9" s="666"/>
      <c r="AK9" s="666"/>
      <c r="AL9" s="608">
        <v>0.2</v>
      </c>
      <c r="AM9" s="609"/>
      <c r="AN9" s="609"/>
      <c r="AO9" s="667"/>
      <c r="AP9" s="600" t="s">
        <v>237</v>
      </c>
      <c r="AQ9" s="601"/>
      <c r="AR9" s="601"/>
      <c r="AS9" s="601"/>
      <c r="AT9" s="601"/>
      <c r="AU9" s="601"/>
      <c r="AV9" s="601"/>
      <c r="AW9" s="601"/>
      <c r="AX9" s="601"/>
      <c r="AY9" s="601"/>
      <c r="AZ9" s="601"/>
      <c r="BA9" s="601"/>
      <c r="BB9" s="601"/>
      <c r="BC9" s="601"/>
      <c r="BD9" s="601"/>
      <c r="BE9" s="601"/>
      <c r="BF9" s="602"/>
      <c r="BG9" s="603">
        <v>401192</v>
      </c>
      <c r="BH9" s="606"/>
      <c r="BI9" s="606"/>
      <c r="BJ9" s="606"/>
      <c r="BK9" s="606"/>
      <c r="BL9" s="606"/>
      <c r="BM9" s="606"/>
      <c r="BN9" s="607"/>
      <c r="BO9" s="665">
        <v>35.5</v>
      </c>
      <c r="BP9" s="665"/>
      <c r="BQ9" s="665"/>
      <c r="BR9" s="665"/>
      <c r="BS9" s="611" t="s">
        <v>122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609482</v>
      </c>
      <c r="CS9" s="606"/>
      <c r="CT9" s="606"/>
      <c r="CU9" s="606"/>
      <c r="CV9" s="606"/>
      <c r="CW9" s="606"/>
      <c r="CX9" s="606"/>
      <c r="CY9" s="607"/>
      <c r="CZ9" s="665">
        <v>5.6</v>
      </c>
      <c r="DA9" s="665"/>
      <c r="DB9" s="665"/>
      <c r="DC9" s="665"/>
      <c r="DD9" s="611">
        <v>16186</v>
      </c>
      <c r="DE9" s="606"/>
      <c r="DF9" s="606"/>
      <c r="DG9" s="606"/>
      <c r="DH9" s="606"/>
      <c r="DI9" s="606"/>
      <c r="DJ9" s="606"/>
      <c r="DK9" s="606"/>
      <c r="DL9" s="606"/>
      <c r="DM9" s="606"/>
      <c r="DN9" s="606"/>
      <c r="DO9" s="606"/>
      <c r="DP9" s="607"/>
      <c r="DQ9" s="611">
        <v>480877</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167</v>
      </c>
      <c r="AA10" s="665"/>
      <c r="AB10" s="665"/>
      <c r="AC10" s="665"/>
      <c r="AD10" s="666" t="s">
        <v>122</v>
      </c>
      <c r="AE10" s="666"/>
      <c r="AF10" s="666"/>
      <c r="AG10" s="666"/>
      <c r="AH10" s="666"/>
      <c r="AI10" s="666"/>
      <c r="AJ10" s="666"/>
      <c r="AK10" s="666"/>
      <c r="AL10" s="608" t="s">
        <v>167</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28227</v>
      </c>
      <c r="BH10" s="606"/>
      <c r="BI10" s="606"/>
      <c r="BJ10" s="606"/>
      <c r="BK10" s="606"/>
      <c r="BL10" s="606"/>
      <c r="BM10" s="606"/>
      <c r="BN10" s="607"/>
      <c r="BO10" s="665">
        <v>2.5</v>
      </c>
      <c r="BP10" s="665"/>
      <c r="BQ10" s="665"/>
      <c r="BR10" s="665"/>
      <c r="BS10" s="611" t="s">
        <v>122</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t="s">
        <v>122</v>
      </c>
      <c r="CS10" s="606"/>
      <c r="CT10" s="606"/>
      <c r="CU10" s="606"/>
      <c r="CV10" s="606"/>
      <c r="CW10" s="606"/>
      <c r="CX10" s="606"/>
      <c r="CY10" s="607"/>
      <c r="CZ10" s="665" t="s">
        <v>231</v>
      </c>
      <c r="DA10" s="665"/>
      <c r="DB10" s="665"/>
      <c r="DC10" s="665"/>
      <c r="DD10" s="611" t="s">
        <v>122</v>
      </c>
      <c r="DE10" s="606"/>
      <c r="DF10" s="606"/>
      <c r="DG10" s="606"/>
      <c r="DH10" s="606"/>
      <c r="DI10" s="606"/>
      <c r="DJ10" s="606"/>
      <c r="DK10" s="606"/>
      <c r="DL10" s="606"/>
      <c r="DM10" s="606"/>
      <c r="DN10" s="606"/>
      <c r="DO10" s="606"/>
      <c r="DP10" s="607"/>
      <c r="DQ10" s="611" t="s">
        <v>122</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231</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231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32198</v>
      </c>
      <c r="BH11" s="606"/>
      <c r="BI11" s="606"/>
      <c r="BJ11" s="606"/>
      <c r="BK11" s="606"/>
      <c r="BL11" s="606"/>
      <c r="BM11" s="606"/>
      <c r="BN11" s="607"/>
      <c r="BO11" s="665">
        <v>2.9</v>
      </c>
      <c r="BP11" s="665"/>
      <c r="BQ11" s="665"/>
      <c r="BR11" s="665"/>
      <c r="BS11" s="611" t="s">
        <v>167</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198191</v>
      </c>
      <c r="CS11" s="606"/>
      <c r="CT11" s="606"/>
      <c r="CU11" s="606"/>
      <c r="CV11" s="606"/>
      <c r="CW11" s="606"/>
      <c r="CX11" s="606"/>
      <c r="CY11" s="607"/>
      <c r="CZ11" s="665">
        <v>1.8</v>
      </c>
      <c r="DA11" s="665"/>
      <c r="DB11" s="665"/>
      <c r="DC11" s="665"/>
      <c r="DD11" s="611">
        <v>27821</v>
      </c>
      <c r="DE11" s="606"/>
      <c r="DF11" s="606"/>
      <c r="DG11" s="606"/>
      <c r="DH11" s="606"/>
      <c r="DI11" s="606"/>
      <c r="DJ11" s="606"/>
      <c r="DK11" s="606"/>
      <c r="DL11" s="606"/>
      <c r="DM11" s="606"/>
      <c r="DN11" s="606"/>
      <c r="DO11" s="606"/>
      <c r="DP11" s="607"/>
      <c r="DQ11" s="611">
        <v>91978</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213397</v>
      </c>
      <c r="S12" s="606"/>
      <c r="T12" s="606"/>
      <c r="U12" s="606"/>
      <c r="V12" s="606"/>
      <c r="W12" s="606"/>
      <c r="X12" s="606"/>
      <c r="Y12" s="607"/>
      <c r="Z12" s="665">
        <v>1.9</v>
      </c>
      <c r="AA12" s="665"/>
      <c r="AB12" s="665"/>
      <c r="AC12" s="665"/>
      <c r="AD12" s="666">
        <v>213397</v>
      </c>
      <c r="AE12" s="666"/>
      <c r="AF12" s="666"/>
      <c r="AG12" s="666"/>
      <c r="AH12" s="666"/>
      <c r="AI12" s="666"/>
      <c r="AJ12" s="666"/>
      <c r="AK12" s="666"/>
      <c r="AL12" s="608">
        <v>6.4</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486540</v>
      </c>
      <c r="BH12" s="606"/>
      <c r="BI12" s="606"/>
      <c r="BJ12" s="606"/>
      <c r="BK12" s="606"/>
      <c r="BL12" s="606"/>
      <c r="BM12" s="606"/>
      <c r="BN12" s="607"/>
      <c r="BO12" s="665">
        <v>43.1</v>
      </c>
      <c r="BP12" s="665"/>
      <c r="BQ12" s="665"/>
      <c r="BR12" s="665"/>
      <c r="BS12" s="611">
        <v>31891</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122367</v>
      </c>
      <c r="CS12" s="606"/>
      <c r="CT12" s="606"/>
      <c r="CU12" s="606"/>
      <c r="CV12" s="606"/>
      <c r="CW12" s="606"/>
      <c r="CX12" s="606"/>
      <c r="CY12" s="607"/>
      <c r="CZ12" s="665">
        <v>1.1000000000000001</v>
      </c>
      <c r="DA12" s="665"/>
      <c r="DB12" s="665"/>
      <c r="DC12" s="665"/>
      <c r="DD12" s="611">
        <v>69455</v>
      </c>
      <c r="DE12" s="606"/>
      <c r="DF12" s="606"/>
      <c r="DG12" s="606"/>
      <c r="DH12" s="606"/>
      <c r="DI12" s="606"/>
      <c r="DJ12" s="606"/>
      <c r="DK12" s="606"/>
      <c r="DL12" s="606"/>
      <c r="DM12" s="606"/>
      <c r="DN12" s="606"/>
      <c r="DO12" s="606"/>
      <c r="DP12" s="607"/>
      <c r="DQ12" s="611">
        <v>31675</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122</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484657</v>
      </c>
      <c r="BH13" s="606"/>
      <c r="BI13" s="606"/>
      <c r="BJ13" s="606"/>
      <c r="BK13" s="606"/>
      <c r="BL13" s="606"/>
      <c r="BM13" s="606"/>
      <c r="BN13" s="607"/>
      <c r="BO13" s="665">
        <v>42.9</v>
      </c>
      <c r="BP13" s="665"/>
      <c r="BQ13" s="665"/>
      <c r="BR13" s="665"/>
      <c r="BS13" s="611">
        <v>31891</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407527</v>
      </c>
      <c r="CS13" s="606"/>
      <c r="CT13" s="606"/>
      <c r="CU13" s="606"/>
      <c r="CV13" s="606"/>
      <c r="CW13" s="606"/>
      <c r="CX13" s="606"/>
      <c r="CY13" s="607"/>
      <c r="CZ13" s="665">
        <v>3.8</v>
      </c>
      <c r="DA13" s="665"/>
      <c r="DB13" s="665"/>
      <c r="DC13" s="665"/>
      <c r="DD13" s="611">
        <v>236602</v>
      </c>
      <c r="DE13" s="606"/>
      <c r="DF13" s="606"/>
      <c r="DG13" s="606"/>
      <c r="DH13" s="606"/>
      <c r="DI13" s="606"/>
      <c r="DJ13" s="606"/>
      <c r="DK13" s="606"/>
      <c r="DL13" s="606"/>
      <c r="DM13" s="606"/>
      <c r="DN13" s="606"/>
      <c r="DO13" s="606"/>
      <c r="DP13" s="607"/>
      <c r="DQ13" s="611">
        <v>161439</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231</v>
      </c>
      <c r="AA14" s="665"/>
      <c r="AB14" s="665"/>
      <c r="AC14" s="665"/>
      <c r="AD14" s="666" t="s">
        <v>122</v>
      </c>
      <c r="AE14" s="666"/>
      <c r="AF14" s="666"/>
      <c r="AG14" s="666"/>
      <c r="AH14" s="666"/>
      <c r="AI14" s="666"/>
      <c r="AJ14" s="666"/>
      <c r="AK14" s="666"/>
      <c r="AL14" s="608" t="s">
        <v>231</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44749</v>
      </c>
      <c r="BH14" s="606"/>
      <c r="BI14" s="606"/>
      <c r="BJ14" s="606"/>
      <c r="BK14" s="606"/>
      <c r="BL14" s="606"/>
      <c r="BM14" s="606"/>
      <c r="BN14" s="607"/>
      <c r="BO14" s="665">
        <v>4</v>
      </c>
      <c r="BP14" s="665"/>
      <c r="BQ14" s="665"/>
      <c r="BR14" s="665"/>
      <c r="BS14" s="611" t="s">
        <v>231</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305175</v>
      </c>
      <c r="CS14" s="606"/>
      <c r="CT14" s="606"/>
      <c r="CU14" s="606"/>
      <c r="CV14" s="606"/>
      <c r="CW14" s="606"/>
      <c r="CX14" s="606"/>
      <c r="CY14" s="607"/>
      <c r="CZ14" s="665">
        <v>2.8</v>
      </c>
      <c r="DA14" s="665"/>
      <c r="DB14" s="665"/>
      <c r="DC14" s="665"/>
      <c r="DD14" s="611">
        <v>12900</v>
      </c>
      <c r="DE14" s="606"/>
      <c r="DF14" s="606"/>
      <c r="DG14" s="606"/>
      <c r="DH14" s="606"/>
      <c r="DI14" s="606"/>
      <c r="DJ14" s="606"/>
      <c r="DK14" s="606"/>
      <c r="DL14" s="606"/>
      <c r="DM14" s="606"/>
      <c r="DN14" s="606"/>
      <c r="DO14" s="606"/>
      <c r="DP14" s="607"/>
      <c r="DQ14" s="611">
        <v>278805</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13052</v>
      </c>
      <c r="S15" s="606"/>
      <c r="T15" s="606"/>
      <c r="U15" s="606"/>
      <c r="V15" s="606"/>
      <c r="W15" s="606"/>
      <c r="X15" s="606"/>
      <c r="Y15" s="607"/>
      <c r="Z15" s="665">
        <v>0.1</v>
      </c>
      <c r="AA15" s="665"/>
      <c r="AB15" s="665"/>
      <c r="AC15" s="665"/>
      <c r="AD15" s="666">
        <v>13052</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90938</v>
      </c>
      <c r="BH15" s="606"/>
      <c r="BI15" s="606"/>
      <c r="BJ15" s="606"/>
      <c r="BK15" s="606"/>
      <c r="BL15" s="606"/>
      <c r="BM15" s="606"/>
      <c r="BN15" s="607"/>
      <c r="BO15" s="665">
        <v>8.1</v>
      </c>
      <c r="BP15" s="665"/>
      <c r="BQ15" s="665"/>
      <c r="BR15" s="665"/>
      <c r="BS15" s="611" t="s">
        <v>231</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616915</v>
      </c>
      <c r="CS15" s="606"/>
      <c r="CT15" s="606"/>
      <c r="CU15" s="606"/>
      <c r="CV15" s="606"/>
      <c r="CW15" s="606"/>
      <c r="CX15" s="606"/>
      <c r="CY15" s="607"/>
      <c r="CZ15" s="665">
        <v>5.7</v>
      </c>
      <c r="DA15" s="665"/>
      <c r="DB15" s="665"/>
      <c r="DC15" s="665"/>
      <c r="DD15" s="611">
        <v>193923</v>
      </c>
      <c r="DE15" s="606"/>
      <c r="DF15" s="606"/>
      <c r="DG15" s="606"/>
      <c r="DH15" s="606"/>
      <c r="DI15" s="606"/>
      <c r="DJ15" s="606"/>
      <c r="DK15" s="606"/>
      <c r="DL15" s="606"/>
      <c r="DM15" s="606"/>
      <c r="DN15" s="606"/>
      <c r="DO15" s="606"/>
      <c r="DP15" s="607"/>
      <c r="DQ15" s="611">
        <v>280570</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231</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231</v>
      </c>
      <c r="BH16" s="606"/>
      <c r="BI16" s="606"/>
      <c r="BJ16" s="606"/>
      <c r="BK16" s="606"/>
      <c r="BL16" s="606"/>
      <c r="BM16" s="606"/>
      <c r="BN16" s="607"/>
      <c r="BO16" s="665" t="s">
        <v>231</v>
      </c>
      <c r="BP16" s="665"/>
      <c r="BQ16" s="665"/>
      <c r="BR16" s="665"/>
      <c r="BS16" s="611" t="s">
        <v>122</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21305</v>
      </c>
      <c r="CS16" s="606"/>
      <c r="CT16" s="606"/>
      <c r="CU16" s="606"/>
      <c r="CV16" s="606"/>
      <c r="CW16" s="606"/>
      <c r="CX16" s="606"/>
      <c r="CY16" s="607"/>
      <c r="CZ16" s="665">
        <v>0.2</v>
      </c>
      <c r="DA16" s="665"/>
      <c r="DB16" s="665"/>
      <c r="DC16" s="665"/>
      <c r="DD16" s="611" t="s">
        <v>122</v>
      </c>
      <c r="DE16" s="606"/>
      <c r="DF16" s="606"/>
      <c r="DG16" s="606"/>
      <c r="DH16" s="606"/>
      <c r="DI16" s="606"/>
      <c r="DJ16" s="606"/>
      <c r="DK16" s="606"/>
      <c r="DL16" s="606"/>
      <c r="DM16" s="606"/>
      <c r="DN16" s="606"/>
      <c r="DO16" s="606"/>
      <c r="DP16" s="607"/>
      <c r="DQ16" s="611">
        <v>14517</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4023</v>
      </c>
      <c r="S17" s="606"/>
      <c r="T17" s="606"/>
      <c r="U17" s="606"/>
      <c r="V17" s="606"/>
      <c r="W17" s="606"/>
      <c r="X17" s="606"/>
      <c r="Y17" s="607"/>
      <c r="Z17" s="665">
        <v>0</v>
      </c>
      <c r="AA17" s="665"/>
      <c r="AB17" s="665"/>
      <c r="AC17" s="665"/>
      <c r="AD17" s="666">
        <v>4023</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231</v>
      </c>
      <c r="BH17" s="606"/>
      <c r="BI17" s="606"/>
      <c r="BJ17" s="606"/>
      <c r="BK17" s="606"/>
      <c r="BL17" s="606"/>
      <c r="BM17" s="606"/>
      <c r="BN17" s="607"/>
      <c r="BO17" s="665" t="s">
        <v>231</v>
      </c>
      <c r="BP17" s="665"/>
      <c r="BQ17" s="665"/>
      <c r="BR17" s="665"/>
      <c r="BS17" s="611" t="s">
        <v>167</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609598</v>
      </c>
      <c r="CS17" s="606"/>
      <c r="CT17" s="606"/>
      <c r="CU17" s="606"/>
      <c r="CV17" s="606"/>
      <c r="CW17" s="606"/>
      <c r="CX17" s="606"/>
      <c r="CY17" s="607"/>
      <c r="CZ17" s="665">
        <v>5.6</v>
      </c>
      <c r="DA17" s="665"/>
      <c r="DB17" s="665"/>
      <c r="DC17" s="665"/>
      <c r="DD17" s="611" t="s">
        <v>167</v>
      </c>
      <c r="DE17" s="606"/>
      <c r="DF17" s="606"/>
      <c r="DG17" s="606"/>
      <c r="DH17" s="606"/>
      <c r="DI17" s="606"/>
      <c r="DJ17" s="606"/>
      <c r="DK17" s="606"/>
      <c r="DL17" s="606"/>
      <c r="DM17" s="606"/>
      <c r="DN17" s="606"/>
      <c r="DO17" s="606"/>
      <c r="DP17" s="607"/>
      <c r="DQ17" s="611">
        <v>563530</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2202291</v>
      </c>
      <c r="S18" s="606"/>
      <c r="T18" s="606"/>
      <c r="U18" s="606"/>
      <c r="V18" s="606"/>
      <c r="W18" s="606"/>
      <c r="X18" s="606"/>
      <c r="Y18" s="607"/>
      <c r="Z18" s="665">
        <v>19.7</v>
      </c>
      <c r="AA18" s="665"/>
      <c r="AB18" s="665"/>
      <c r="AC18" s="665"/>
      <c r="AD18" s="666">
        <v>1936761</v>
      </c>
      <c r="AE18" s="666"/>
      <c r="AF18" s="666"/>
      <c r="AG18" s="666"/>
      <c r="AH18" s="666"/>
      <c r="AI18" s="666"/>
      <c r="AJ18" s="666"/>
      <c r="AK18" s="666"/>
      <c r="AL18" s="608">
        <v>57.8</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167</v>
      </c>
      <c r="BP18" s="665"/>
      <c r="BQ18" s="665"/>
      <c r="BR18" s="665"/>
      <c r="BS18" s="611" t="s">
        <v>231</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231</v>
      </c>
      <c r="CS18" s="606"/>
      <c r="CT18" s="606"/>
      <c r="CU18" s="606"/>
      <c r="CV18" s="606"/>
      <c r="CW18" s="606"/>
      <c r="CX18" s="606"/>
      <c r="CY18" s="607"/>
      <c r="CZ18" s="665" t="s">
        <v>167</v>
      </c>
      <c r="DA18" s="665"/>
      <c r="DB18" s="665"/>
      <c r="DC18" s="665"/>
      <c r="DD18" s="611" t="s">
        <v>167</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1936761</v>
      </c>
      <c r="S19" s="606"/>
      <c r="T19" s="606"/>
      <c r="U19" s="606"/>
      <c r="V19" s="606"/>
      <c r="W19" s="606"/>
      <c r="X19" s="606"/>
      <c r="Y19" s="607"/>
      <c r="Z19" s="665">
        <v>17.3</v>
      </c>
      <c r="AA19" s="665"/>
      <c r="AB19" s="665"/>
      <c r="AC19" s="665"/>
      <c r="AD19" s="666">
        <v>1936761</v>
      </c>
      <c r="AE19" s="666"/>
      <c r="AF19" s="666"/>
      <c r="AG19" s="666"/>
      <c r="AH19" s="666"/>
      <c r="AI19" s="666"/>
      <c r="AJ19" s="666"/>
      <c r="AK19" s="666"/>
      <c r="AL19" s="608">
        <v>57.8</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26720</v>
      </c>
      <c r="BH19" s="606"/>
      <c r="BI19" s="606"/>
      <c r="BJ19" s="606"/>
      <c r="BK19" s="606"/>
      <c r="BL19" s="606"/>
      <c r="BM19" s="606"/>
      <c r="BN19" s="607"/>
      <c r="BO19" s="665">
        <v>2.4</v>
      </c>
      <c r="BP19" s="665"/>
      <c r="BQ19" s="665"/>
      <c r="BR19" s="665"/>
      <c r="BS19" s="611" t="s">
        <v>231</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231</v>
      </c>
      <c r="DA19" s="665"/>
      <c r="DB19" s="665"/>
      <c r="DC19" s="665"/>
      <c r="DD19" s="611" t="s">
        <v>167</v>
      </c>
      <c r="DE19" s="606"/>
      <c r="DF19" s="606"/>
      <c r="DG19" s="606"/>
      <c r="DH19" s="606"/>
      <c r="DI19" s="606"/>
      <c r="DJ19" s="606"/>
      <c r="DK19" s="606"/>
      <c r="DL19" s="606"/>
      <c r="DM19" s="606"/>
      <c r="DN19" s="606"/>
      <c r="DO19" s="606"/>
      <c r="DP19" s="607"/>
      <c r="DQ19" s="611" t="s">
        <v>231</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265530</v>
      </c>
      <c r="S20" s="606"/>
      <c r="T20" s="606"/>
      <c r="U20" s="606"/>
      <c r="V20" s="606"/>
      <c r="W20" s="606"/>
      <c r="X20" s="606"/>
      <c r="Y20" s="607"/>
      <c r="Z20" s="665">
        <v>2.4</v>
      </c>
      <c r="AA20" s="665"/>
      <c r="AB20" s="665"/>
      <c r="AC20" s="665"/>
      <c r="AD20" s="666" t="s">
        <v>122</v>
      </c>
      <c r="AE20" s="666"/>
      <c r="AF20" s="666"/>
      <c r="AG20" s="666"/>
      <c r="AH20" s="666"/>
      <c r="AI20" s="666"/>
      <c r="AJ20" s="666"/>
      <c r="AK20" s="666"/>
      <c r="AL20" s="608" t="s">
        <v>231</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26720</v>
      </c>
      <c r="BH20" s="606"/>
      <c r="BI20" s="606"/>
      <c r="BJ20" s="606"/>
      <c r="BK20" s="606"/>
      <c r="BL20" s="606"/>
      <c r="BM20" s="606"/>
      <c r="BN20" s="607"/>
      <c r="BO20" s="665">
        <v>2.4</v>
      </c>
      <c r="BP20" s="665"/>
      <c r="BQ20" s="665"/>
      <c r="BR20" s="665"/>
      <c r="BS20" s="611" t="s">
        <v>122</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10812944</v>
      </c>
      <c r="CS20" s="606"/>
      <c r="CT20" s="606"/>
      <c r="CU20" s="606"/>
      <c r="CV20" s="606"/>
      <c r="CW20" s="606"/>
      <c r="CX20" s="606"/>
      <c r="CY20" s="607"/>
      <c r="CZ20" s="665">
        <v>100</v>
      </c>
      <c r="DA20" s="665"/>
      <c r="DB20" s="665"/>
      <c r="DC20" s="665"/>
      <c r="DD20" s="611">
        <v>755836</v>
      </c>
      <c r="DE20" s="606"/>
      <c r="DF20" s="606"/>
      <c r="DG20" s="606"/>
      <c r="DH20" s="606"/>
      <c r="DI20" s="606"/>
      <c r="DJ20" s="606"/>
      <c r="DK20" s="606"/>
      <c r="DL20" s="606"/>
      <c r="DM20" s="606"/>
      <c r="DN20" s="606"/>
      <c r="DO20" s="606"/>
      <c r="DP20" s="607"/>
      <c r="DQ20" s="611">
        <v>3770302</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231</v>
      </c>
      <c r="S21" s="606"/>
      <c r="T21" s="606"/>
      <c r="U21" s="606"/>
      <c r="V21" s="606"/>
      <c r="W21" s="606"/>
      <c r="X21" s="606"/>
      <c r="Y21" s="607"/>
      <c r="Z21" s="665" t="s">
        <v>122</v>
      </c>
      <c r="AA21" s="665"/>
      <c r="AB21" s="665"/>
      <c r="AC21" s="665"/>
      <c r="AD21" s="666" t="s">
        <v>231</v>
      </c>
      <c r="AE21" s="666"/>
      <c r="AF21" s="666"/>
      <c r="AG21" s="666"/>
      <c r="AH21" s="666"/>
      <c r="AI21" s="666"/>
      <c r="AJ21" s="666"/>
      <c r="AK21" s="666"/>
      <c r="AL21" s="608" t="s">
        <v>122</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2018</v>
      </c>
      <c r="BH21" s="606"/>
      <c r="BI21" s="606"/>
      <c r="BJ21" s="606"/>
      <c r="BK21" s="606"/>
      <c r="BL21" s="606"/>
      <c r="BM21" s="606"/>
      <c r="BN21" s="607"/>
      <c r="BO21" s="665">
        <v>0.2</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3622697</v>
      </c>
      <c r="S22" s="606"/>
      <c r="T22" s="606"/>
      <c r="U22" s="606"/>
      <c r="V22" s="606"/>
      <c r="W22" s="606"/>
      <c r="X22" s="606"/>
      <c r="Y22" s="607"/>
      <c r="Z22" s="665">
        <v>32.4</v>
      </c>
      <c r="AA22" s="665"/>
      <c r="AB22" s="665"/>
      <c r="AC22" s="665"/>
      <c r="AD22" s="666">
        <v>3332465</v>
      </c>
      <c r="AE22" s="666"/>
      <c r="AF22" s="666"/>
      <c r="AG22" s="666"/>
      <c r="AH22" s="666"/>
      <c r="AI22" s="666"/>
      <c r="AJ22" s="666"/>
      <c r="AK22" s="666"/>
      <c r="AL22" s="608">
        <v>99.4</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167</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1455</v>
      </c>
      <c r="S23" s="606"/>
      <c r="T23" s="606"/>
      <c r="U23" s="606"/>
      <c r="V23" s="606"/>
      <c r="W23" s="606"/>
      <c r="X23" s="606"/>
      <c r="Y23" s="607"/>
      <c r="Z23" s="665">
        <v>0</v>
      </c>
      <c r="AA23" s="665"/>
      <c r="AB23" s="665"/>
      <c r="AC23" s="665"/>
      <c r="AD23" s="666">
        <v>1455</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24702</v>
      </c>
      <c r="BH23" s="606"/>
      <c r="BI23" s="606"/>
      <c r="BJ23" s="606"/>
      <c r="BK23" s="606"/>
      <c r="BL23" s="606"/>
      <c r="BM23" s="606"/>
      <c r="BN23" s="607"/>
      <c r="BO23" s="665">
        <v>2.2000000000000002</v>
      </c>
      <c r="BP23" s="665"/>
      <c r="BQ23" s="665"/>
      <c r="BR23" s="665"/>
      <c r="BS23" s="611" t="s">
        <v>231</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97444</v>
      </c>
      <c r="S24" s="606"/>
      <c r="T24" s="606"/>
      <c r="U24" s="606"/>
      <c r="V24" s="606"/>
      <c r="W24" s="606"/>
      <c r="X24" s="606"/>
      <c r="Y24" s="607"/>
      <c r="Z24" s="665">
        <v>0.9</v>
      </c>
      <c r="AA24" s="665"/>
      <c r="AB24" s="665"/>
      <c r="AC24" s="665"/>
      <c r="AD24" s="666">
        <v>149</v>
      </c>
      <c r="AE24" s="666"/>
      <c r="AF24" s="666"/>
      <c r="AG24" s="666"/>
      <c r="AH24" s="666"/>
      <c r="AI24" s="666"/>
      <c r="AJ24" s="666"/>
      <c r="AK24" s="666"/>
      <c r="AL24" s="608">
        <v>0</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2514350</v>
      </c>
      <c r="CS24" s="669"/>
      <c r="CT24" s="669"/>
      <c r="CU24" s="669"/>
      <c r="CV24" s="669"/>
      <c r="CW24" s="669"/>
      <c r="CX24" s="669"/>
      <c r="CY24" s="715"/>
      <c r="CZ24" s="716">
        <v>23.3</v>
      </c>
      <c r="DA24" s="685"/>
      <c r="DB24" s="685"/>
      <c r="DC24" s="719"/>
      <c r="DD24" s="714">
        <v>1600264</v>
      </c>
      <c r="DE24" s="669"/>
      <c r="DF24" s="669"/>
      <c r="DG24" s="669"/>
      <c r="DH24" s="669"/>
      <c r="DI24" s="669"/>
      <c r="DJ24" s="669"/>
      <c r="DK24" s="715"/>
      <c r="DL24" s="714">
        <v>1542492</v>
      </c>
      <c r="DM24" s="669"/>
      <c r="DN24" s="669"/>
      <c r="DO24" s="669"/>
      <c r="DP24" s="669"/>
      <c r="DQ24" s="669"/>
      <c r="DR24" s="669"/>
      <c r="DS24" s="669"/>
      <c r="DT24" s="669"/>
      <c r="DU24" s="669"/>
      <c r="DV24" s="715"/>
      <c r="DW24" s="716">
        <v>43.9</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101705</v>
      </c>
      <c r="S25" s="606"/>
      <c r="T25" s="606"/>
      <c r="U25" s="606"/>
      <c r="V25" s="606"/>
      <c r="W25" s="606"/>
      <c r="X25" s="606"/>
      <c r="Y25" s="607"/>
      <c r="Z25" s="665">
        <v>0.9</v>
      </c>
      <c r="AA25" s="665"/>
      <c r="AB25" s="665"/>
      <c r="AC25" s="665"/>
      <c r="AD25" s="666">
        <v>4408</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167</v>
      </c>
      <c r="BH25" s="606"/>
      <c r="BI25" s="606"/>
      <c r="BJ25" s="606"/>
      <c r="BK25" s="606"/>
      <c r="BL25" s="606"/>
      <c r="BM25" s="606"/>
      <c r="BN25" s="607"/>
      <c r="BO25" s="665" t="s">
        <v>231</v>
      </c>
      <c r="BP25" s="665"/>
      <c r="BQ25" s="665"/>
      <c r="BR25" s="665"/>
      <c r="BS25" s="611" t="s">
        <v>122</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920963</v>
      </c>
      <c r="CS25" s="604"/>
      <c r="CT25" s="604"/>
      <c r="CU25" s="604"/>
      <c r="CV25" s="604"/>
      <c r="CW25" s="604"/>
      <c r="CX25" s="604"/>
      <c r="CY25" s="605"/>
      <c r="CZ25" s="608">
        <v>8.5</v>
      </c>
      <c r="DA25" s="637"/>
      <c r="DB25" s="637"/>
      <c r="DC25" s="638"/>
      <c r="DD25" s="611">
        <v>780634</v>
      </c>
      <c r="DE25" s="604"/>
      <c r="DF25" s="604"/>
      <c r="DG25" s="604"/>
      <c r="DH25" s="604"/>
      <c r="DI25" s="604"/>
      <c r="DJ25" s="604"/>
      <c r="DK25" s="605"/>
      <c r="DL25" s="611">
        <v>723006</v>
      </c>
      <c r="DM25" s="604"/>
      <c r="DN25" s="604"/>
      <c r="DO25" s="604"/>
      <c r="DP25" s="604"/>
      <c r="DQ25" s="604"/>
      <c r="DR25" s="604"/>
      <c r="DS25" s="604"/>
      <c r="DT25" s="604"/>
      <c r="DU25" s="604"/>
      <c r="DV25" s="605"/>
      <c r="DW25" s="608">
        <v>20.6</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7142</v>
      </c>
      <c r="S26" s="606"/>
      <c r="T26" s="606"/>
      <c r="U26" s="606"/>
      <c r="V26" s="606"/>
      <c r="W26" s="606"/>
      <c r="X26" s="606"/>
      <c r="Y26" s="607"/>
      <c r="Z26" s="665">
        <v>0.1</v>
      </c>
      <c r="AA26" s="665"/>
      <c r="AB26" s="665"/>
      <c r="AC26" s="665"/>
      <c r="AD26" s="666" t="s">
        <v>122</v>
      </c>
      <c r="AE26" s="666"/>
      <c r="AF26" s="666"/>
      <c r="AG26" s="666"/>
      <c r="AH26" s="666"/>
      <c r="AI26" s="666"/>
      <c r="AJ26" s="666"/>
      <c r="AK26" s="666"/>
      <c r="AL26" s="608" t="s">
        <v>231</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167</v>
      </c>
      <c r="BH26" s="606"/>
      <c r="BI26" s="606"/>
      <c r="BJ26" s="606"/>
      <c r="BK26" s="606"/>
      <c r="BL26" s="606"/>
      <c r="BM26" s="606"/>
      <c r="BN26" s="607"/>
      <c r="BO26" s="665" t="s">
        <v>122</v>
      </c>
      <c r="BP26" s="665"/>
      <c r="BQ26" s="665"/>
      <c r="BR26" s="665"/>
      <c r="BS26" s="611" t="s">
        <v>231</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566425</v>
      </c>
      <c r="CS26" s="606"/>
      <c r="CT26" s="606"/>
      <c r="CU26" s="606"/>
      <c r="CV26" s="606"/>
      <c r="CW26" s="606"/>
      <c r="CX26" s="606"/>
      <c r="CY26" s="607"/>
      <c r="CZ26" s="608">
        <v>5.2</v>
      </c>
      <c r="DA26" s="637"/>
      <c r="DB26" s="637"/>
      <c r="DC26" s="638"/>
      <c r="DD26" s="611">
        <v>448679</v>
      </c>
      <c r="DE26" s="606"/>
      <c r="DF26" s="606"/>
      <c r="DG26" s="606"/>
      <c r="DH26" s="606"/>
      <c r="DI26" s="606"/>
      <c r="DJ26" s="606"/>
      <c r="DK26" s="607"/>
      <c r="DL26" s="611" t="s">
        <v>167</v>
      </c>
      <c r="DM26" s="606"/>
      <c r="DN26" s="606"/>
      <c r="DO26" s="606"/>
      <c r="DP26" s="606"/>
      <c r="DQ26" s="606"/>
      <c r="DR26" s="606"/>
      <c r="DS26" s="606"/>
      <c r="DT26" s="606"/>
      <c r="DU26" s="606"/>
      <c r="DV26" s="607"/>
      <c r="DW26" s="608" t="s">
        <v>231</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765290</v>
      </c>
      <c r="S27" s="606"/>
      <c r="T27" s="606"/>
      <c r="U27" s="606"/>
      <c r="V27" s="606"/>
      <c r="W27" s="606"/>
      <c r="X27" s="606"/>
      <c r="Y27" s="607"/>
      <c r="Z27" s="665">
        <v>6.9</v>
      </c>
      <c r="AA27" s="665"/>
      <c r="AB27" s="665"/>
      <c r="AC27" s="665"/>
      <c r="AD27" s="666" t="s">
        <v>167</v>
      </c>
      <c r="AE27" s="666"/>
      <c r="AF27" s="666"/>
      <c r="AG27" s="666"/>
      <c r="AH27" s="666"/>
      <c r="AI27" s="666"/>
      <c r="AJ27" s="666"/>
      <c r="AK27" s="666"/>
      <c r="AL27" s="608" t="s">
        <v>122</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1128653</v>
      </c>
      <c r="BH27" s="606"/>
      <c r="BI27" s="606"/>
      <c r="BJ27" s="606"/>
      <c r="BK27" s="606"/>
      <c r="BL27" s="606"/>
      <c r="BM27" s="606"/>
      <c r="BN27" s="607"/>
      <c r="BO27" s="665">
        <v>100</v>
      </c>
      <c r="BP27" s="665"/>
      <c r="BQ27" s="665"/>
      <c r="BR27" s="665"/>
      <c r="BS27" s="611">
        <v>31891</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983789</v>
      </c>
      <c r="CS27" s="604"/>
      <c r="CT27" s="604"/>
      <c r="CU27" s="604"/>
      <c r="CV27" s="604"/>
      <c r="CW27" s="604"/>
      <c r="CX27" s="604"/>
      <c r="CY27" s="605"/>
      <c r="CZ27" s="608">
        <v>9.1</v>
      </c>
      <c r="DA27" s="637"/>
      <c r="DB27" s="637"/>
      <c r="DC27" s="638"/>
      <c r="DD27" s="611">
        <v>256100</v>
      </c>
      <c r="DE27" s="604"/>
      <c r="DF27" s="604"/>
      <c r="DG27" s="604"/>
      <c r="DH27" s="604"/>
      <c r="DI27" s="604"/>
      <c r="DJ27" s="604"/>
      <c r="DK27" s="605"/>
      <c r="DL27" s="611">
        <v>255956</v>
      </c>
      <c r="DM27" s="604"/>
      <c r="DN27" s="604"/>
      <c r="DO27" s="604"/>
      <c r="DP27" s="604"/>
      <c r="DQ27" s="604"/>
      <c r="DR27" s="604"/>
      <c r="DS27" s="604"/>
      <c r="DT27" s="604"/>
      <c r="DU27" s="604"/>
      <c r="DV27" s="605"/>
      <c r="DW27" s="608">
        <v>7.3</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609598</v>
      </c>
      <c r="CS28" s="606"/>
      <c r="CT28" s="606"/>
      <c r="CU28" s="606"/>
      <c r="CV28" s="606"/>
      <c r="CW28" s="606"/>
      <c r="CX28" s="606"/>
      <c r="CY28" s="607"/>
      <c r="CZ28" s="608">
        <v>5.6</v>
      </c>
      <c r="DA28" s="637"/>
      <c r="DB28" s="637"/>
      <c r="DC28" s="638"/>
      <c r="DD28" s="611">
        <v>563530</v>
      </c>
      <c r="DE28" s="606"/>
      <c r="DF28" s="606"/>
      <c r="DG28" s="606"/>
      <c r="DH28" s="606"/>
      <c r="DI28" s="606"/>
      <c r="DJ28" s="606"/>
      <c r="DK28" s="607"/>
      <c r="DL28" s="611">
        <v>563530</v>
      </c>
      <c r="DM28" s="606"/>
      <c r="DN28" s="606"/>
      <c r="DO28" s="606"/>
      <c r="DP28" s="606"/>
      <c r="DQ28" s="606"/>
      <c r="DR28" s="606"/>
      <c r="DS28" s="606"/>
      <c r="DT28" s="606"/>
      <c r="DU28" s="606"/>
      <c r="DV28" s="607"/>
      <c r="DW28" s="608">
        <v>16</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538149</v>
      </c>
      <c r="S29" s="606"/>
      <c r="T29" s="606"/>
      <c r="U29" s="606"/>
      <c r="V29" s="606"/>
      <c r="W29" s="606"/>
      <c r="X29" s="606"/>
      <c r="Y29" s="607"/>
      <c r="Z29" s="665">
        <v>4.8</v>
      </c>
      <c r="AA29" s="665"/>
      <c r="AB29" s="665"/>
      <c r="AC29" s="665"/>
      <c r="AD29" s="666" t="s">
        <v>167</v>
      </c>
      <c r="AE29" s="666"/>
      <c r="AF29" s="666"/>
      <c r="AG29" s="666"/>
      <c r="AH29" s="666"/>
      <c r="AI29" s="666"/>
      <c r="AJ29" s="666"/>
      <c r="AK29" s="666"/>
      <c r="AL29" s="608" t="s">
        <v>122</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609598</v>
      </c>
      <c r="CS29" s="604"/>
      <c r="CT29" s="604"/>
      <c r="CU29" s="604"/>
      <c r="CV29" s="604"/>
      <c r="CW29" s="604"/>
      <c r="CX29" s="604"/>
      <c r="CY29" s="605"/>
      <c r="CZ29" s="608">
        <v>5.6</v>
      </c>
      <c r="DA29" s="637"/>
      <c r="DB29" s="637"/>
      <c r="DC29" s="638"/>
      <c r="DD29" s="611">
        <v>563530</v>
      </c>
      <c r="DE29" s="604"/>
      <c r="DF29" s="604"/>
      <c r="DG29" s="604"/>
      <c r="DH29" s="604"/>
      <c r="DI29" s="604"/>
      <c r="DJ29" s="604"/>
      <c r="DK29" s="605"/>
      <c r="DL29" s="611">
        <v>563530</v>
      </c>
      <c r="DM29" s="604"/>
      <c r="DN29" s="604"/>
      <c r="DO29" s="604"/>
      <c r="DP29" s="604"/>
      <c r="DQ29" s="604"/>
      <c r="DR29" s="604"/>
      <c r="DS29" s="604"/>
      <c r="DT29" s="604"/>
      <c r="DU29" s="604"/>
      <c r="DV29" s="605"/>
      <c r="DW29" s="608">
        <v>16</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13176</v>
      </c>
      <c r="S30" s="606"/>
      <c r="T30" s="606"/>
      <c r="U30" s="606"/>
      <c r="V30" s="606"/>
      <c r="W30" s="606"/>
      <c r="X30" s="606"/>
      <c r="Y30" s="607"/>
      <c r="Z30" s="665">
        <v>0.1</v>
      </c>
      <c r="AA30" s="665"/>
      <c r="AB30" s="665"/>
      <c r="AC30" s="665"/>
      <c r="AD30" s="666">
        <v>11656</v>
      </c>
      <c r="AE30" s="666"/>
      <c r="AF30" s="666"/>
      <c r="AG30" s="666"/>
      <c r="AH30" s="666"/>
      <c r="AI30" s="666"/>
      <c r="AJ30" s="666"/>
      <c r="AK30" s="666"/>
      <c r="AL30" s="608">
        <v>0.3</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99.2</v>
      </c>
      <c r="BH30" s="684"/>
      <c r="BI30" s="684"/>
      <c r="BJ30" s="684"/>
      <c r="BK30" s="684"/>
      <c r="BL30" s="684"/>
      <c r="BM30" s="685">
        <v>97.6</v>
      </c>
      <c r="BN30" s="684"/>
      <c r="BO30" s="684"/>
      <c r="BP30" s="684"/>
      <c r="BQ30" s="686"/>
      <c r="BR30" s="683">
        <v>99</v>
      </c>
      <c r="BS30" s="684"/>
      <c r="BT30" s="684"/>
      <c r="BU30" s="684"/>
      <c r="BV30" s="684"/>
      <c r="BW30" s="684"/>
      <c r="BX30" s="685">
        <v>97.2</v>
      </c>
      <c r="BY30" s="684"/>
      <c r="BZ30" s="684"/>
      <c r="CA30" s="684"/>
      <c r="CB30" s="686"/>
      <c r="CD30" s="689"/>
      <c r="CE30" s="690"/>
      <c r="CF30" s="647" t="s">
        <v>306</v>
      </c>
      <c r="CG30" s="644"/>
      <c r="CH30" s="644"/>
      <c r="CI30" s="644"/>
      <c r="CJ30" s="644"/>
      <c r="CK30" s="644"/>
      <c r="CL30" s="644"/>
      <c r="CM30" s="644"/>
      <c r="CN30" s="644"/>
      <c r="CO30" s="644"/>
      <c r="CP30" s="644"/>
      <c r="CQ30" s="645"/>
      <c r="CR30" s="603">
        <v>539458</v>
      </c>
      <c r="CS30" s="606"/>
      <c r="CT30" s="606"/>
      <c r="CU30" s="606"/>
      <c r="CV30" s="606"/>
      <c r="CW30" s="606"/>
      <c r="CX30" s="606"/>
      <c r="CY30" s="607"/>
      <c r="CZ30" s="608">
        <v>5</v>
      </c>
      <c r="DA30" s="637"/>
      <c r="DB30" s="637"/>
      <c r="DC30" s="638"/>
      <c r="DD30" s="611">
        <v>503772</v>
      </c>
      <c r="DE30" s="606"/>
      <c r="DF30" s="606"/>
      <c r="DG30" s="606"/>
      <c r="DH30" s="606"/>
      <c r="DI30" s="606"/>
      <c r="DJ30" s="606"/>
      <c r="DK30" s="607"/>
      <c r="DL30" s="611">
        <v>503772</v>
      </c>
      <c r="DM30" s="606"/>
      <c r="DN30" s="606"/>
      <c r="DO30" s="606"/>
      <c r="DP30" s="606"/>
      <c r="DQ30" s="606"/>
      <c r="DR30" s="606"/>
      <c r="DS30" s="606"/>
      <c r="DT30" s="606"/>
      <c r="DU30" s="606"/>
      <c r="DV30" s="607"/>
      <c r="DW30" s="608">
        <v>14.3</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4952282</v>
      </c>
      <c r="S31" s="606"/>
      <c r="T31" s="606"/>
      <c r="U31" s="606"/>
      <c r="V31" s="606"/>
      <c r="W31" s="606"/>
      <c r="X31" s="606"/>
      <c r="Y31" s="607"/>
      <c r="Z31" s="665">
        <v>44.3</v>
      </c>
      <c r="AA31" s="665"/>
      <c r="AB31" s="665"/>
      <c r="AC31" s="665"/>
      <c r="AD31" s="666" t="s">
        <v>231</v>
      </c>
      <c r="AE31" s="666"/>
      <c r="AF31" s="666"/>
      <c r="AG31" s="666"/>
      <c r="AH31" s="666"/>
      <c r="AI31" s="666"/>
      <c r="AJ31" s="666"/>
      <c r="AK31" s="666"/>
      <c r="AL31" s="608" t="s">
        <v>167</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99.5</v>
      </c>
      <c r="BH31" s="604"/>
      <c r="BI31" s="604"/>
      <c r="BJ31" s="604"/>
      <c r="BK31" s="604"/>
      <c r="BL31" s="604"/>
      <c r="BM31" s="609">
        <v>98.5</v>
      </c>
      <c r="BN31" s="682"/>
      <c r="BO31" s="682"/>
      <c r="BP31" s="682"/>
      <c r="BQ31" s="643"/>
      <c r="BR31" s="681">
        <v>99.4</v>
      </c>
      <c r="BS31" s="604"/>
      <c r="BT31" s="604"/>
      <c r="BU31" s="604"/>
      <c r="BV31" s="604"/>
      <c r="BW31" s="604"/>
      <c r="BX31" s="609">
        <v>98</v>
      </c>
      <c r="BY31" s="682"/>
      <c r="BZ31" s="682"/>
      <c r="CA31" s="682"/>
      <c r="CB31" s="643"/>
      <c r="CD31" s="689"/>
      <c r="CE31" s="690"/>
      <c r="CF31" s="647" t="s">
        <v>310</v>
      </c>
      <c r="CG31" s="644"/>
      <c r="CH31" s="644"/>
      <c r="CI31" s="644"/>
      <c r="CJ31" s="644"/>
      <c r="CK31" s="644"/>
      <c r="CL31" s="644"/>
      <c r="CM31" s="644"/>
      <c r="CN31" s="644"/>
      <c r="CO31" s="644"/>
      <c r="CP31" s="644"/>
      <c r="CQ31" s="645"/>
      <c r="CR31" s="603">
        <v>70140</v>
      </c>
      <c r="CS31" s="604"/>
      <c r="CT31" s="604"/>
      <c r="CU31" s="604"/>
      <c r="CV31" s="604"/>
      <c r="CW31" s="604"/>
      <c r="CX31" s="604"/>
      <c r="CY31" s="605"/>
      <c r="CZ31" s="608">
        <v>0.6</v>
      </c>
      <c r="DA31" s="637"/>
      <c r="DB31" s="637"/>
      <c r="DC31" s="638"/>
      <c r="DD31" s="611">
        <v>59758</v>
      </c>
      <c r="DE31" s="604"/>
      <c r="DF31" s="604"/>
      <c r="DG31" s="604"/>
      <c r="DH31" s="604"/>
      <c r="DI31" s="604"/>
      <c r="DJ31" s="604"/>
      <c r="DK31" s="605"/>
      <c r="DL31" s="611">
        <v>59758</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185687</v>
      </c>
      <c r="S32" s="606"/>
      <c r="T32" s="606"/>
      <c r="U32" s="606"/>
      <c r="V32" s="606"/>
      <c r="W32" s="606"/>
      <c r="X32" s="606"/>
      <c r="Y32" s="607"/>
      <c r="Z32" s="665">
        <v>1.7</v>
      </c>
      <c r="AA32" s="665"/>
      <c r="AB32" s="665"/>
      <c r="AC32" s="665"/>
      <c r="AD32" s="666" t="s">
        <v>122</v>
      </c>
      <c r="AE32" s="666"/>
      <c r="AF32" s="666"/>
      <c r="AG32" s="666"/>
      <c r="AH32" s="666"/>
      <c r="AI32" s="666"/>
      <c r="AJ32" s="666"/>
      <c r="AK32" s="666"/>
      <c r="AL32" s="608" t="s">
        <v>231</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v>
      </c>
      <c r="BH32" s="619"/>
      <c r="BI32" s="619"/>
      <c r="BJ32" s="619"/>
      <c r="BK32" s="619"/>
      <c r="BL32" s="619"/>
      <c r="BM32" s="663">
        <v>96.8</v>
      </c>
      <c r="BN32" s="619"/>
      <c r="BO32" s="619"/>
      <c r="BP32" s="619"/>
      <c r="BQ32" s="656"/>
      <c r="BR32" s="680">
        <v>98.7</v>
      </c>
      <c r="BS32" s="619"/>
      <c r="BT32" s="619"/>
      <c r="BU32" s="619"/>
      <c r="BV32" s="619"/>
      <c r="BW32" s="619"/>
      <c r="BX32" s="663">
        <v>96.2</v>
      </c>
      <c r="BY32" s="619"/>
      <c r="BZ32" s="619"/>
      <c r="CA32" s="619"/>
      <c r="CB32" s="656"/>
      <c r="CD32" s="691"/>
      <c r="CE32" s="692"/>
      <c r="CF32" s="647" t="s">
        <v>313</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231</v>
      </c>
      <c r="DE32" s="606"/>
      <c r="DF32" s="606"/>
      <c r="DG32" s="606"/>
      <c r="DH32" s="606"/>
      <c r="DI32" s="606"/>
      <c r="DJ32" s="606"/>
      <c r="DK32" s="607"/>
      <c r="DL32" s="611" t="s">
        <v>231</v>
      </c>
      <c r="DM32" s="606"/>
      <c r="DN32" s="606"/>
      <c r="DO32" s="606"/>
      <c r="DP32" s="606"/>
      <c r="DQ32" s="606"/>
      <c r="DR32" s="606"/>
      <c r="DS32" s="606"/>
      <c r="DT32" s="606"/>
      <c r="DU32" s="606"/>
      <c r="DV32" s="607"/>
      <c r="DW32" s="608" t="s">
        <v>231</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229673</v>
      </c>
      <c r="S33" s="606"/>
      <c r="T33" s="606"/>
      <c r="U33" s="606"/>
      <c r="V33" s="606"/>
      <c r="W33" s="606"/>
      <c r="X33" s="606"/>
      <c r="Y33" s="607"/>
      <c r="Z33" s="665">
        <v>2.1</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7521453</v>
      </c>
      <c r="CS33" s="604"/>
      <c r="CT33" s="604"/>
      <c r="CU33" s="604"/>
      <c r="CV33" s="604"/>
      <c r="CW33" s="604"/>
      <c r="CX33" s="604"/>
      <c r="CY33" s="605"/>
      <c r="CZ33" s="608">
        <v>69.599999999999994</v>
      </c>
      <c r="DA33" s="637"/>
      <c r="DB33" s="637"/>
      <c r="DC33" s="638"/>
      <c r="DD33" s="611">
        <v>1993862</v>
      </c>
      <c r="DE33" s="604"/>
      <c r="DF33" s="604"/>
      <c r="DG33" s="604"/>
      <c r="DH33" s="604"/>
      <c r="DI33" s="604"/>
      <c r="DJ33" s="604"/>
      <c r="DK33" s="605"/>
      <c r="DL33" s="611">
        <v>1547692</v>
      </c>
      <c r="DM33" s="604"/>
      <c r="DN33" s="604"/>
      <c r="DO33" s="604"/>
      <c r="DP33" s="604"/>
      <c r="DQ33" s="604"/>
      <c r="DR33" s="604"/>
      <c r="DS33" s="604"/>
      <c r="DT33" s="604"/>
      <c r="DU33" s="604"/>
      <c r="DV33" s="605"/>
      <c r="DW33" s="608">
        <v>44</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70715</v>
      </c>
      <c r="S34" s="606"/>
      <c r="T34" s="606"/>
      <c r="U34" s="606"/>
      <c r="V34" s="606"/>
      <c r="W34" s="606"/>
      <c r="X34" s="606"/>
      <c r="Y34" s="607"/>
      <c r="Z34" s="665">
        <v>0.6</v>
      </c>
      <c r="AA34" s="665"/>
      <c r="AB34" s="665"/>
      <c r="AC34" s="665"/>
      <c r="AD34" s="666">
        <v>1647</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3847261</v>
      </c>
      <c r="CS34" s="606"/>
      <c r="CT34" s="606"/>
      <c r="CU34" s="606"/>
      <c r="CV34" s="606"/>
      <c r="CW34" s="606"/>
      <c r="CX34" s="606"/>
      <c r="CY34" s="607"/>
      <c r="CZ34" s="608">
        <v>35.6</v>
      </c>
      <c r="DA34" s="637"/>
      <c r="DB34" s="637"/>
      <c r="DC34" s="638"/>
      <c r="DD34" s="611">
        <v>494272</v>
      </c>
      <c r="DE34" s="606"/>
      <c r="DF34" s="606"/>
      <c r="DG34" s="606"/>
      <c r="DH34" s="606"/>
      <c r="DI34" s="606"/>
      <c r="DJ34" s="606"/>
      <c r="DK34" s="607"/>
      <c r="DL34" s="611">
        <v>358193</v>
      </c>
      <c r="DM34" s="606"/>
      <c r="DN34" s="606"/>
      <c r="DO34" s="606"/>
      <c r="DP34" s="606"/>
      <c r="DQ34" s="606"/>
      <c r="DR34" s="606"/>
      <c r="DS34" s="606"/>
      <c r="DT34" s="606"/>
      <c r="DU34" s="606"/>
      <c r="DV34" s="607"/>
      <c r="DW34" s="608">
        <v>10.199999999999999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586081</v>
      </c>
      <c r="S35" s="606"/>
      <c r="T35" s="606"/>
      <c r="U35" s="606"/>
      <c r="V35" s="606"/>
      <c r="W35" s="606"/>
      <c r="X35" s="606"/>
      <c r="Y35" s="607"/>
      <c r="Z35" s="665">
        <v>5.2</v>
      </c>
      <c r="AA35" s="665"/>
      <c r="AB35" s="665"/>
      <c r="AC35" s="665"/>
      <c r="AD35" s="666" t="s">
        <v>231</v>
      </c>
      <c r="AE35" s="666"/>
      <c r="AF35" s="666"/>
      <c r="AG35" s="666"/>
      <c r="AH35" s="666"/>
      <c r="AI35" s="666"/>
      <c r="AJ35" s="666"/>
      <c r="AK35" s="666"/>
      <c r="AL35" s="608" t="s">
        <v>167</v>
      </c>
      <c r="AM35" s="609"/>
      <c r="AN35" s="609"/>
      <c r="AO35" s="667"/>
      <c r="AP35" s="214"/>
      <c r="AQ35" s="671" t="s">
        <v>321</v>
      </c>
      <c r="AR35" s="672"/>
      <c r="AS35" s="672"/>
      <c r="AT35" s="672"/>
      <c r="AU35" s="672"/>
      <c r="AV35" s="672"/>
      <c r="AW35" s="672"/>
      <c r="AX35" s="672"/>
      <c r="AY35" s="673"/>
      <c r="AZ35" s="668">
        <v>612550</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70360</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36270</v>
      </c>
      <c r="CS35" s="604"/>
      <c r="CT35" s="604"/>
      <c r="CU35" s="604"/>
      <c r="CV35" s="604"/>
      <c r="CW35" s="604"/>
      <c r="CX35" s="604"/>
      <c r="CY35" s="605"/>
      <c r="CZ35" s="608">
        <v>0.3</v>
      </c>
      <c r="DA35" s="637"/>
      <c r="DB35" s="637"/>
      <c r="DC35" s="638"/>
      <c r="DD35" s="611">
        <v>16376</v>
      </c>
      <c r="DE35" s="604"/>
      <c r="DF35" s="604"/>
      <c r="DG35" s="604"/>
      <c r="DH35" s="604"/>
      <c r="DI35" s="604"/>
      <c r="DJ35" s="604"/>
      <c r="DK35" s="605"/>
      <c r="DL35" s="611">
        <v>16376</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231</v>
      </c>
      <c r="S36" s="606"/>
      <c r="T36" s="606"/>
      <c r="U36" s="606"/>
      <c r="V36" s="606"/>
      <c r="W36" s="606"/>
      <c r="X36" s="606"/>
      <c r="Y36" s="607"/>
      <c r="Z36" s="665" t="s">
        <v>231</v>
      </c>
      <c r="AA36" s="665"/>
      <c r="AB36" s="665"/>
      <c r="AC36" s="665"/>
      <c r="AD36" s="666" t="s">
        <v>231</v>
      </c>
      <c r="AE36" s="666"/>
      <c r="AF36" s="666"/>
      <c r="AG36" s="666"/>
      <c r="AH36" s="666"/>
      <c r="AI36" s="666"/>
      <c r="AJ36" s="666"/>
      <c r="AK36" s="666"/>
      <c r="AL36" s="608" t="s">
        <v>122</v>
      </c>
      <c r="AM36" s="609"/>
      <c r="AN36" s="609"/>
      <c r="AO36" s="667"/>
      <c r="AQ36" s="640" t="s">
        <v>325</v>
      </c>
      <c r="AR36" s="641"/>
      <c r="AS36" s="641"/>
      <c r="AT36" s="641"/>
      <c r="AU36" s="641"/>
      <c r="AV36" s="641"/>
      <c r="AW36" s="641"/>
      <c r="AX36" s="641"/>
      <c r="AY36" s="642"/>
      <c r="AZ36" s="603">
        <v>29675</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64824</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946069</v>
      </c>
      <c r="CS36" s="606"/>
      <c r="CT36" s="606"/>
      <c r="CU36" s="606"/>
      <c r="CV36" s="606"/>
      <c r="CW36" s="606"/>
      <c r="CX36" s="606"/>
      <c r="CY36" s="607"/>
      <c r="CZ36" s="608">
        <v>8.6999999999999993</v>
      </c>
      <c r="DA36" s="637"/>
      <c r="DB36" s="637"/>
      <c r="DC36" s="638"/>
      <c r="DD36" s="611">
        <v>806519</v>
      </c>
      <c r="DE36" s="606"/>
      <c r="DF36" s="606"/>
      <c r="DG36" s="606"/>
      <c r="DH36" s="606"/>
      <c r="DI36" s="606"/>
      <c r="DJ36" s="606"/>
      <c r="DK36" s="607"/>
      <c r="DL36" s="611">
        <v>748274</v>
      </c>
      <c r="DM36" s="606"/>
      <c r="DN36" s="606"/>
      <c r="DO36" s="606"/>
      <c r="DP36" s="606"/>
      <c r="DQ36" s="606"/>
      <c r="DR36" s="606"/>
      <c r="DS36" s="606"/>
      <c r="DT36" s="606"/>
      <c r="DU36" s="606"/>
      <c r="DV36" s="607"/>
      <c r="DW36" s="608">
        <v>21.3</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165681</v>
      </c>
      <c r="S37" s="606"/>
      <c r="T37" s="606"/>
      <c r="U37" s="606"/>
      <c r="V37" s="606"/>
      <c r="W37" s="606"/>
      <c r="X37" s="606"/>
      <c r="Y37" s="607"/>
      <c r="Z37" s="665">
        <v>1.5</v>
      </c>
      <c r="AA37" s="665"/>
      <c r="AB37" s="665"/>
      <c r="AC37" s="665"/>
      <c r="AD37" s="666" t="s">
        <v>231</v>
      </c>
      <c r="AE37" s="666"/>
      <c r="AF37" s="666"/>
      <c r="AG37" s="666"/>
      <c r="AH37" s="666"/>
      <c r="AI37" s="666"/>
      <c r="AJ37" s="666"/>
      <c r="AK37" s="666"/>
      <c r="AL37" s="608" t="s">
        <v>167</v>
      </c>
      <c r="AM37" s="609"/>
      <c r="AN37" s="609"/>
      <c r="AO37" s="667"/>
      <c r="AQ37" s="640" t="s">
        <v>329</v>
      </c>
      <c r="AR37" s="641"/>
      <c r="AS37" s="641"/>
      <c r="AT37" s="641"/>
      <c r="AU37" s="641"/>
      <c r="AV37" s="641"/>
      <c r="AW37" s="641"/>
      <c r="AX37" s="641"/>
      <c r="AY37" s="642"/>
      <c r="AZ37" s="603">
        <v>725</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2225</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659338</v>
      </c>
      <c r="CS37" s="604"/>
      <c r="CT37" s="604"/>
      <c r="CU37" s="604"/>
      <c r="CV37" s="604"/>
      <c r="CW37" s="604"/>
      <c r="CX37" s="604"/>
      <c r="CY37" s="605"/>
      <c r="CZ37" s="608">
        <v>6.1</v>
      </c>
      <c r="DA37" s="637"/>
      <c r="DB37" s="637"/>
      <c r="DC37" s="638"/>
      <c r="DD37" s="611">
        <v>659318</v>
      </c>
      <c r="DE37" s="604"/>
      <c r="DF37" s="604"/>
      <c r="DG37" s="604"/>
      <c r="DH37" s="604"/>
      <c r="DI37" s="604"/>
      <c r="DJ37" s="604"/>
      <c r="DK37" s="605"/>
      <c r="DL37" s="611">
        <v>643763</v>
      </c>
      <c r="DM37" s="604"/>
      <c r="DN37" s="604"/>
      <c r="DO37" s="604"/>
      <c r="DP37" s="604"/>
      <c r="DQ37" s="604"/>
      <c r="DR37" s="604"/>
      <c r="DS37" s="604"/>
      <c r="DT37" s="604"/>
      <c r="DU37" s="604"/>
      <c r="DV37" s="605"/>
      <c r="DW37" s="608">
        <v>18.3</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11171496</v>
      </c>
      <c r="S38" s="655"/>
      <c r="T38" s="655"/>
      <c r="U38" s="655"/>
      <c r="V38" s="655"/>
      <c r="W38" s="655"/>
      <c r="X38" s="655"/>
      <c r="Y38" s="660"/>
      <c r="Z38" s="661">
        <v>100</v>
      </c>
      <c r="AA38" s="661"/>
      <c r="AB38" s="661"/>
      <c r="AC38" s="661"/>
      <c r="AD38" s="662">
        <v>3351780</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4141</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611825</v>
      </c>
      <c r="CS38" s="606"/>
      <c r="CT38" s="606"/>
      <c r="CU38" s="606"/>
      <c r="CV38" s="606"/>
      <c r="CW38" s="606"/>
      <c r="CX38" s="606"/>
      <c r="CY38" s="607"/>
      <c r="CZ38" s="608">
        <v>5.7</v>
      </c>
      <c r="DA38" s="637"/>
      <c r="DB38" s="637"/>
      <c r="DC38" s="638"/>
      <c r="DD38" s="611">
        <v>480647</v>
      </c>
      <c r="DE38" s="606"/>
      <c r="DF38" s="606"/>
      <c r="DG38" s="606"/>
      <c r="DH38" s="606"/>
      <c r="DI38" s="606"/>
      <c r="DJ38" s="606"/>
      <c r="DK38" s="607"/>
      <c r="DL38" s="611">
        <v>424849</v>
      </c>
      <c r="DM38" s="606"/>
      <c r="DN38" s="606"/>
      <c r="DO38" s="606"/>
      <c r="DP38" s="606"/>
      <c r="DQ38" s="606"/>
      <c r="DR38" s="606"/>
      <c r="DS38" s="606"/>
      <c r="DT38" s="606"/>
      <c r="DU38" s="606"/>
      <c r="DV38" s="607"/>
      <c r="DW38" s="608">
        <v>12.1</v>
      </c>
      <c r="DX38" s="637"/>
      <c r="DY38" s="637"/>
      <c r="DZ38" s="637"/>
      <c r="EA38" s="637"/>
      <c r="EB38" s="637"/>
      <c r="EC38" s="639"/>
    </row>
    <row r="39" spans="2:133" ht="11.25" customHeight="1">
      <c r="AQ39" s="640" t="s">
        <v>336</v>
      </c>
      <c r="AR39" s="641"/>
      <c r="AS39" s="641"/>
      <c r="AT39" s="641"/>
      <c r="AU39" s="641"/>
      <c r="AV39" s="641"/>
      <c r="AW39" s="641"/>
      <c r="AX39" s="641"/>
      <c r="AY39" s="642"/>
      <c r="AZ39" s="603" t="s">
        <v>122</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106</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2020028</v>
      </c>
      <c r="CS39" s="604"/>
      <c r="CT39" s="604"/>
      <c r="CU39" s="604"/>
      <c r="CV39" s="604"/>
      <c r="CW39" s="604"/>
      <c r="CX39" s="604"/>
      <c r="CY39" s="605"/>
      <c r="CZ39" s="608">
        <v>18.7</v>
      </c>
      <c r="DA39" s="637"/>
      <c r="DB39" s="637"/>
      <c r="DC39" s="638"/>
      <c r="DD39" s="611">
        <v>196048</v>
      </c>
      <c r="DE39" s="604"/>
      <c r="DF39" s="604"/>
      <c r="DG39" s="604"/>
      <c r="DH39" s="604"/>
      <c r="DI39" s="604"/>
      <c r="DJ39" s="604"/>
      <c r="DK39" s="605"/>
      <c r="DL39" s="611" t="s">
        <v>167</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340</v>
      </c>
      <c r="AR40" s="641"/>
      <c r="AS40" s="641"/>
      <c r="AT40" s="641"/>
      <c r="AU40" s="641"/>
      <c r="AV40" s="641"/>
      <c r="AW40" s="641"/>
      <c r="AX40" s="641"/>
      <c r="AY40" s="642"/>
      <c r="AZ40" s="603">
        <v>167616</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117</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60000</v>
      </c>
      <c r="CS40" s="606"/>
      <c r="CT40" s="606"/>
      <c r="CU40" s="606"/>
      <c r="CV40" s="606"/>
      <c r="CW40" s="606"/>
      <c r="CX40" s="606"/>
      <c r="CY40" s="607"/>
      <c r="CZ40" s="608">
        <v>0.6</v>
      </c>
      <c r="DA40" s="637"/>
      <c r="DB40" s="637"/>
      <c r="DC40" s="638"/>
      <c r="DD40" s="611" t="s">
        <v>231</v>
      </c>
      <c r="DE40" s="606"/>
      <c r="DF40" s="606"/>
      <c r="DG40" s="606"/>
      <c r="DH40" s="606"/>
      <c r="DI40" s="606"/>
      <c r="DJ40" s="606"/>
      <c r="DK40" s="607"/>
      <c r="DL40" s="611" t="s">
        <v>122</v>
      </c>
      <c r="DM40" s="606"/>
      <c r="DN40" s="606"/>
      <c r="DO40" s="606"/>
      <c r="DP40" s="606"/>
      <c r="DQ40" s="606"/>
      <c r="DR40" s="606"/>
      <c r="DS40" s="606"/>
      <c r="DT40" s="606"/>
      <c r="DU40" s="606"/>
      <c r="DV40" s="607"/>
      <c r="DW40" s="608" t="s">
        <v>167</v>
      </c>
      <c r="DX40" s="637"/>
      <c r="DY40" s="637"/>
      <c r="DZ40" s="637"/>
      <c r="EA40" s="637"/>
      <c r="EB40" s="637"/>
      <c r="EC40" s="639"/>
    </row>
    <row r="41" spans="2:133" ht="11.25" customHeight="1">
      <c r="AQ41" s="652" t="s">
        <v>343</v>
      </c>
      <c r="AR41" s="653"/>
      <c r="AS41" s="653"/>
      <c r="AT41" s="653"/>
      <c r="AU41" s="653"/>
      <c r="AV41" s="653"/>
      <c r="AW41" s="653"/>
      <c r="AX41" s="653"/>
      <c r="AY41" s="654"/>
      <c r="AZ41" s="618">
        <v>414534</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258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167</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777141</v>
      </c>
      <c r="CS42" s="606"/>
      <c r="CT42" s="606"/>
      <c r="CU42" s="606"/>
      <c r="CV42" s="606"/>
      <c r="CW42" s="606"/>
      <c r="CX42" s="606"/>
      <c r="CY42" s="607"/>
      <c r="CZ42" s="608">
        <v>7.2</v>
      </c>
      <c r="DA42" s="609"/>
      <c r="DB42" s="609"/>
      <c r="DC42" s="610"/>
      <c r="DD42" s="611">
        <v>176176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33669</v>
      </c>
      <c r="CS43" s="604"/>
      <c r="CT43" s="604"/>
      <c r="CU43" s="604"/>
      <c r="CV43" s="604"/>
      <c r="CW43" s="604"/>
      <c r="CX43" s="604"/>
      <c r="CY43" s="605"/>
      <c r="CZ43" s="608">
        <v>0.3</v>
      </c>
      <c r="DA43" s="637"/>
      <c r="DB43" s="637"/>
      <c r="DC43" s="638"/>
      <c r="DD43" s="611">
        <v>33669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755836</v>
      </c>
      <c r="CS44" s="606"/>
      <c r="CT44" s="606"/>
      <c r="CU44" s="606"/>
      <c r="CV44" s="606"/>
      <c r="CW44" s="606"/>
      <c r="CX44" s="606"/>
      <c r="CY44" s="607"/>
      <c r="CZ44" s="608">
        <v>7</v>
      </c>
      <c r="DA44" s="609"/>
      <c r="DB44" s="609"/>
      <c r="DC44" s="610"/>
      <c r="DD44" s="611">
        <v>161659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441175</v>
      </c>
      <c r="CS45" s="604"/>
      <c r="CT45" s="604"/>
      <c r="CU45" s="604"/>
      <c r="CV45" s="604"/>
      <c r="CW45" s="604"/>
      <c r="CX45" s="604"/>
      <c r="CY45" s="605"/>
      <c r="CZ45" s="608">
        <v>4.0999999999999996</v>
      </c>
      <c r="DA45" s="637"/>
      <c r="DB45" s="637"/>
      <c r="DC45" s="638"/>
      <c r="DD45" s="611">
        <v>34376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304490</v>
      </c>
      <c r="CS46" s="606"/>
      <c r="CT46" s="606"/>
      <c r="CU46" s="606"/>
      <c r="CV46" s="606"/>
      <c r="CW46" s="606"/>
      <c r="CX46" s="606"/>
      <c r="CY46" s="607"/>
      <c r="CZ46" s="608">
        <v>2.8</v>
      </c>
      <c r="DA46" s="609"/>
      <c r="DB46" s="609"/>
      <c r="DC46" s="610"/>
      <c r="DD46" s="611">
        <v>124112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21305</v>
      </c>
      <c r="CS47" s="604"/>
      <c r="CT47" s="604"/>
      <c r="CU47" s="604"/>
      <c r="CV47" s="604"/>
      <c r="CW47" s="604"/>
      <c r="CX47" s="604"/>
      <c r="CY47" s="605"/>
      <c r="CZ47" s="608">
        <v>0.2</v>
      </c>
      <c r="DA47" s="637"/>
      <c r="DB47" s="637"/>
      <c r="DC47" s="638"/>
      <c r="DD47" s="611">
        <v>14517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231</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10812944</v>
      </c>
      <c r="CS49" s="619"/>
      <c r="CT49" s="619"/>
      <c r="CU49" s="619"/>
      <c r="CV49" s="619"/>
      <c r="CW49" s="619"/>
      <c r="CX49" s="619"/>
      <c r="CY49" s="620"/>
      <c r="CZ49" s="621">
        <v>100</v>
      </c>
      <c r="DA49" s="622"/>
      <c r="DB49" s="622"/>
      <c r="DC49" s="623"/>
      <c r="DD49" s="624">
        <v>3770302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dXcDlbwcpr5wq1LmWGK+yM4htH9BjRy/rls3ApBh4NmLXWBGBLBbizs5lT83yzhFng/D7rbUhnHVOnmmdMFAng==" saltValue="jal/cY+YIQnX+JSP2G5A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11392</v>
      </c>
      <c r="R7" s="1136"/>
      <c r="S7" s="1136"/>
      <c r="T7" s="1136"/>
      <c r="U7" s="1136"/>
      <c r="V7" s="1136">
        <v>10876</v>
      </c>
      <c r="W7" s="1136"/>
      <c r="X7" s="1136"/>
      <c r="Y7" s="1136"/>
      <c r="Z7" s="1136"/>
      <c r="AA7" s="1136">
        <v>516</v>
      </c>
      <c r="AB7" s="1136"/>
      <c r="AC7" s="1136"/>
      <c r="AD7" s="1136"/>
      <c r="AE7" s="1137"/>
      <c r="AF7" s="1138">
        <v>459</v>
      </c>
      <c r="AG7" s="1139"/>
      <c r="AH7" s="1139"/>
      <c r="AI7" s="1139"/>
      <c r="AJ7" s="1140"/>
      <c r="AK7" s="1122">
        <v>186</v>
      </c>
      <c r="AL7" s="1123"/>
      <c r="AM7" s="1123"/>
      <c r="AN7" s="1123"/>
      <c r="AO7" s="1123"/>
      <c r="AP7" s="1123">
        <v>8424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81</v>
      </c>
      <c r="R8" s="1075"/>
      <c r="S8" s="1075"/>
      <c r="T8" s="1075"/>
      <c r="U8" s="1075"/>
      <c r="V8" s="1075">
        <v>239</v>
      </c>
      <c r="W8" s="1075"/>
      <c r="X8" s="1075"/>
      <c r="Y8" s="1075"/>
      <c r="Z8" s="1075"/>
      <c r="AA8" s="1075">
        <v>-158</v>
      </c>
      <c r="AB8" s="1075"/>
      <c r="AC8" s="1075"/>
      <c r="AD8" s="1075"/>
      <c r="AE8" s="1076"/>
      <c r="AF8" s="1050">
        <v>-158</v>
      </c>
      <c r="AG8" s="1051"/>
      <c r="AH8" s="1051"/>
      <c r="AI8" s="1051"/>
      <c r="AJ8" s="1052"/>
      <c r="AK8" s="1117">
        <v>36</v>
      </c>
      <c r="AL8" s="1118"/>
      <c r="AM8" s="1118"/>
      <c r="AN8" s="1118"/>
      <c r="AO8" s="1118"/>
      <c r="AP8" s="1118">
        <v>22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11383</v>
      </c>
      <c r="R23" s="1100"/>
      <c r="S23" s="1100"/>
      <c r="T23" s="1100"/>
      <c r="U23" s="1100"/>
      <c r="V23" s="1100">
        <v>11025</v>
      </c>
      <c r="W23" s="1100"/>
      <c r="X23" s="1100"/>
      <c r="Y23" s="1100"/>
      <c r="Z23" s="1100"/>
      <c r="AA23" s="1100">
        <v>358</v>
      </c>
      <c r="AB23" s="1100"/>
      <c r="AC23" s="1100"/>
      <c r="AD23" s="1100"/>
      <c r="AE23" s="1101"/>
      <c r="AF23" s="1102">
        <v>301</v>
      </c>
      <c r="AG23" s="1100"/>
      <c r="AH23" s="1100"/>
      <c r="AI23" s="1100"/>
      <c r="AJ23" s="1103"/>
      <c r="AK23" s="1104"/>
      <c r="AL23" s="1105"/>
      <c r="AM23" s="1105"/>
      <c r="AN23" s="1105"/>
      <c r="AO23" s="1105"/>
      <c r="AP23" s="1100">
        <v>8446</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2068</v>
      </c>
      <c r="R28" s="1085"/>
      <c r="S28" s="1085"/>
      <c r="T28" s="1085"/>
      <c r="U28" s="1085"/>
      <c r="V28" s="1085">
        <v>1997</v>
      </c>
      <c r="W28" s="1085"/>
      <c r="X28" s="1085"/>
      <c r="Y28" s="1085"/>
      <c r="Z28" s="1085"/>
      <c r="AA28" s="1085">
        <v>71</v>
      </c>
      <c r="AB28" s="1085"/>
      <c r="AC28" s="1085"/>
      <c r="AD28" s="1085"/>
      <c r="AE28" s="1086"/>
      <c r="AF28" s="1087">
        <v>70</v>
      </c>
      <c r="AG28" s="1085"/>
      <c r="AH28" s="1085"/>
      <c r="AI28" s="1085"/>
      <c r="AJ28" s="1088"/>
      <c r="AK28" s="1089">
        <v>168</v>
      </c>
      <c r="AL28" s="1077"/>
      <c r="AM28" s="1077"/>
      <c r="AN28" s="1077"/>
      <c r="AO28" s="1077"/>
      <c r="AP28" s="1077" t="s">
        <v>573</v>
      </c>
      <c r="AQ28" s="1077"/>
      <c r="AR28" s="1077"/>
      <c r="AS28" s="1077"/>
      <c r="AT28" s="1077"/>
      <c r="AU28" s="1077" t="s">
        <v>573</v>
      </c>
      <c r="AV28" s="1077"/>
      <c r="AW28" s="1077"/>
      <c r="AX28" s="1077"/>
      <c r="AY28" s="1077"/>
      <c r="AZ28" s="1078" t="s">
        <v>573</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1349</v>
      </c>
      <c r="R29" s="1075"/>
      <c r="S29" s="1075"/>
      <c r="T29" s="1075"/>
      <c r="U29" s="1075"/>
      <c r="V29" s="1075">
        <v>1306</v>
      </c>
      <c r="W29" s="1075"/>
      <c r="X29" s="1075"/>
      <c r="Y29" s="1075"/>
      <c r="Z29" s="1075"/>
      <c r="AA29" s="1075">
        <v>43</v>
      </c>
      <c r="AB29" s="1075"/>
      <c r="AC29" s="1075"/>
      <c r="AD29" s="1075"/>
      <c r="AE29" s="1076"/>
      <c r="AF29" s="1050">
        <v>43</v>
      </c>
      <c r="AG29" s="1051"/>
      <c r="AH29" s="1051"/>
      <c r="AI29" s="1051"/>
      <c r="AJ29" s="1052"/>
      <c r="AK29" s="1011">
        <v>198</v>
      </c>
      <c r="AL29" s="1002"/>
      <c r="AM29" s="1002"/>
      <c r="AN29" s="1002"/>
      <c r="AO29" s="1002"/>
      <c r="AP29" s="1002" t="s">
        <v>573</v>
      </c>
      <c r="AQ29" s="1002"/>
      <c r="AR29" s="1002"/>
      <c r="AS29" s="1002"/>
      <c r="AT29" s="1002"/>
      <c r="AU29" s="1002" t="s">
        <v>573</v>
      </c>
      <c r="AV29" s="1002"/>
      <c r="AW29" s="1002"/>
      <c r="AX29" s="1002"/>
      <c r="AY29" s="1002"/>
      <c r="AZ29" s="1073" t="s">
        <v>573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164</v>
      </c>
      <c r="R30" s="1075"/>
      <c r="S30" s="1075"/>
      <c r="T30" s="1075"/>
      <c r="U30" s="1075"/>
      <c r="V30" s="1075">
        <v>163</v>
      </c>
      <c r="W30" s="1075"/>
      <c r="X30" s="1075"/>
      <c r="Y30" s="1075"/>
      <c r="Z30" s="1075"/>
      <c r="AA30" s="1075">
        <v>1</v>
      </c>
      <c r="AB30" s="1075"/>
      <c r="AC30" s="1075"/>
      <c r="AD30" s="1075"/>
      <c r="AE30" s="1076"/>
      <c r="AF30" s="1050">
        <v>1</v>
      </c>
      <c r="AG30" s="1051"/>
      <c r="AH30" s="1051"/>
      <c r="AI30" s="1051"/>
      <c r="AJ30" s="1052"/>
      <c r="AK30" s="1011">
        <v>215</v>
      </c>
      <c r="AL30" s="1002"/>
      <c r="AM30" s="1002"/>
      <c r="AN30" s="1002"/>
      <c r="AO30" s="1002"/>
      <c r="AP30" s="1002" t="s">
        <v>573</v>
      </c>
      <c r="AQ30" s="1002"/>
      <c r="AR30" s="1002"/>
      <c r="AS30" s="1002"/>
      <c r="AT30" s="1002"/>
      <c r="AU30" s="1002" t="s">
        <v>573</v>
      </c>
      <c r="AV30" s="1002"/>
      <c r="AW30" s="1002"/>
      <c r="AX30" s="1002"/>
      <c r="AY30" s="1002"/>
      <c r="AZ30" s="1073" t="s">
        <v>573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7</v>
      </c>
      <c r="R31" s="1075"/>
      <c r="S31" s="1075"/>
      <c r="T31" s="1075"/>
      <c r="U31" s="1075"/>
      <c r="V31" s="1075">
        <v>152</v>
      </c>
      <c r="W31" s="1075"/>
      <c r="X31" s="1075"/>
      <c r="Y31" s="1075"/>
      <c r="Z31" s="1075"/>
      <c r="AA31" s="1075">
        <v>-145</v>
      </c>
      <c r="AB31" s="1075"/>
      <c r="AC31" s="1075"/>
      <c r="AD31" s="1075"/>
      <c r="AE31" s="1076"/>
      <c r="AF31" s="1050">
        <v>-145</v>
      </c>
      <c r="AG31" s="1051"/>
      <c r="AH31" s="1051"/>
      <c r="AI31" s="1051"/>
      <c r="AJ31" s="1052"/>
      <c r="AK31" s="1011" t="s">
        <v>573</v>
      </c>
      <c r="AL31" s="1002"/>
      <c r="AM31" s="1002"/>
      <c r="AN31" s="1002"/>
      <c r="AO31" s="1002"/>
      <c r="AP31" s="1002" t="s">
        <v>573</v>
      </c>
      <c r="AQ31" s="1002"/>
      <c r="AR31" s="1002"/>
      <c r="AS31" s="1002"/>
      <c r="AT31" s="1002"/>
      <c r="AU31" s="1002" t="s">
        <v>573</v>
      </c>
      <c r="AV31" s="1002"/>
      <c r="AW31" s="1002"/>
      <c r="AX31" s="1002"/>
      <c r="AY31" s="1002"/>
      <c r="AZ31" s="1073" t="s">
        <v>573</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145</v>
      </c>
      <c r="R32" s="1075"/>
      <c r="S32" s="1075"/>
      <c r="T32" s="1075"/>
      <c r="U32" s="1075"/>
      <c r="V32" s="1075">
        <v>52</v>
      </c>
      <c r="W32" s="1075"/>
      <c r="X32" s="1075"/>
      <c r="Y32" s="1075"/>
      <c r="Z32" s="1075"/>
      <c r="AA32" s="1075">
        <v>93</v>
      </c>
      <c r="AB32" s="1075"/>
      <c r="AC32" s="1075"/>
      <c r="AD32" s="1075"/>
      <c r="AE32" s="1076"/>
      <c r="AF32" s="1050">
        <v>93</v>
      </c>
      <c r="AG32" s="1051"/>
      <c r="AH32" s="1051"/>
      <c r="AI32" s="1051"/>
      <c r="AJ32" s="1052"/>
      <c r="AK32" s="1011" t="s">
        <v>573</v>
      </c>
      <c r="AL32" s="1002"/>
      <c r="AM32" s="1002"/>
      <c r="AN32" s="1002"/>
      <c r="AO32" s="1002"/>
      <c r="AP32" s="1002">
        <v>554</v>
      </c>
      <c r="AQ32" s="1002"/>
      <c r="AR32" s="1002"/>
      <c r="AS32" s="1002"/>
      <c r="AT32" s="1002"/>
      <c r="AU32" s="1002" t="s">
        <v>573</v>
      </c>
      <c r="AV32" s="1002"/>
      <c r="AW32" s="1002"/>
      <c r="AX32" s="1002"/>
      <c r="AY32" s="1002"/>
      <c r="AZ32" s="1073" t="s">
        <v>573</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401</v>
      </c>
      <c r="C33" s="1069"/>
      <c r="D33" s="1069"/>
      <c r="E33" s="1069"/>
      <c r="F33" s="1069"/>
      <c r="G33" s="1069"/>
      <c r="H33" s="1069"/>
      <c r="I33" s="1069"/>
      <c r="J33" s="1069"/>
      <c r="K33" s="1069"/>
      <c r="L33" s="1069"/>
      <c r="M33" s="1069"/>
      <c r="N33" s="1069"/>
      <c r="O33" s="1069"/>
      <c r="P33" s="1070"/>
      <c r="Q33" s="1074">
        <v>36</v>
      </c>
      <c r="R33" s="1075"/>
      <c r="S33" s="1075"/>
      <c r="T33" s="1075"/>
      <c r="U33" s="1075"/>
      <c r="V33" s="1075">
        <v>36</v>
      </c>
      <c r="W33" s="1075"/>
      <c r="X33" s="1075"/>
      <c r="Y33" s="1075"/>
      <c r="Z33" s="1075"/>
      <c r="AA33" s="1075">
        <v>0</v>
      </c>
      <c r="AB33" s="1075"/>
      <c r="AC33" s="1075"/>
      <c r="AD33" s="1075"/>
      <c r="AE33" s="1076"/>
      <c r="AF33" s="1050" t="s">
        <v>122</v>
      </c>
      <c r="AG33" s="1051"/>
      <c r="AH33" s="1051"/>
      <c r="AI33" s="1051"/>
      <c r="AJ33" s="1052"/>
      <c r="AK33" s="1011">
        <v>30</v>
      </c>
      <c r="AL33" s="1002"/>
      <c r="AM33" s="1002"/>
      <c r="AN33" s="1002"/>
      <c r="AO33" s="1002"/>
      <c r="AP33" s="1002">
        <v>299</v>
      </c>
      <c r="AQ33" s="1002"/>
      <c r="AR33" s="1002"/>
      <c r="AS33" s="1002"/>
      <c r="AT33" s="1002"/>
      <c r="AU33" s="1002" t="s">
        <v>573</v>
      </c>
      <c r="AV33" s="1002"/>
      <c r="AW33" s="1002"/>
      <c r="AX33" s="1002"/>
      <c r="AY33" s="1002"/>
      <c r="AZ33" s="1073" t="s">
        <v>573</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62</v>
      </c>
      <c r="AG63" s="990"/>
      <c r="AH63" s="990"/>
      <c r="AI63" s="990"/>
      <c r="AJ63" s="1061"/>
      <c r="AK63" s="1062"/>
      <c r="AL63" s="994"/>
      <c r="AM63" s="994"/>
      <c r="AN63" s="994"/>
      <c r="AO63" s="994"/>
      <c r="AP63" s="990">
        <v>853</v>
      </c>
      <c r="AQ63" s="990"/>
      <c r="AR63" s="990"/>
      <c r="AS63" s="990"/>
      <c r="AT63" s="990"/>
      <c r="AU63" s="990" t="s">
        <v>573</v>
      </c>
      <c r="AV63" s="990"/>
      <c r="AW63" s="990"/>
      <c r="AX63" s="990"/>
      <c r="AY63" s="990"/>
      <c r="AZ63" s="1056"/>
      <c r="BA63" s="1056"/>
      <c r="BB63" s="1056"/>
      <c r="BC63" s="1056"/>
      <c r="BD63" s="1056"/>
      <c r="BE63" s="991"/>
      <c r="BF63" s="991"/>
      <c r="BG63" s="991"/>
      <c r="BH63" s="991"/>
      <c r="BI63" s="992"/>
      <c r="BJ63" s="1057" t="s">
        <v>122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388</v>
      </c>
      <c r="W66" s="1033"/>
      <c r="X66" s="1033"/>
      <c r="Y66" s="1033"/>
      <c r="Z66" s="1034"/>
      <c r="AA66" s="1032" t="s">
        <v>408</v>
      </c>
      <c r="AB66" s="1033"/>
      <c r="AC66" s="1033"/>
      <c r="AD66" s="1033"/>
      <c r="AE66" s="1034"/>
      <c r="AF66" s="1038" t="s">
        <v>409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574</v>
      </c>
      <c r="C68" s="1017"/>
      <c r="D68" s="1017"/>
      <c r="E68" s="1017"/>
      <c r="F68" s="1017"/>
      <c r="G68" s="1017"/>
      <c r="H68" s="1017"/>
      <c r="I68" s="1017"/>
      <c r="J68" s="1017"/>
      <c r="K68" s="1017"/>
      <c r="L68" s="1017"/>
      <c r="M68" s="1017"/>
      <c r="N68" s="1017"/>
      <c r="O68" s="1017"/>
      <c r="P68" s="1018"/>
      <c r="Q68" s="1019">
        <v>602</v>
      </c>
      <c r="R68" s="1013"/>
      <c r="S68" s="1013"/>
      <c r="T68" s="1013"/>
      <c r="U68" s="1013"/>
      <c r="V68" s="1013">
        <v>574</v>
      </c>
      <c r="W68" s="1013"/>
      <c r="X68" s="1013"/>
      <c r="Y68" s="1013"/>
      <c r="Z68" s="1013"/>
      <c r="AA68" s="1013">
        <v>28</v>
      </c>
      <c r="AB68" s="1013"/>
      <c r="AC68" s="1013"/>
      <c r="AD68" s="1013"/>
      <c r="AE68" s="1013"/>
      <c r="AF68" s="1013">
        <v>28</v>
      </c>
      <c r="AG68" s="1013"/>
      <c r="AH68" s="1013"/>
      <c r="AI68" s="1013"/>
      <c r="AJ68" s="1013"/>
      <c r="AK68" s="1013" t="s">
        <v>573</v>
      </c>
      <c r="AL68" s="1013"/>
      <c r="AM68" s="1013"/>
      <c r="AN68" s="1013"/>
      <c r="AO68" s="1013"/>
      <c r="AP68" s="1013">
        <v>268</v>
      </c>
      <c r="AQ68" s="1013"/>
      <c r="AR68" s="1013"/>
      <c r="AS68" s="1013"/>
      <c r="AT68" s="1013"/>
      <c r="AU68" s="1013">
        <v>174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575</v>
      </c>
      <c r="C69" s="1006"/>
      <c r="D69" s="1006"/>
      <c r="E69" s="1006"/>
      <c r="F69" s="1006"/>
      <c r="G69" s="1006"/>
      <c r="H69" s="1006"/>
      <c r="I69" s="1006"/>
      <c r="J69" s="1006"/>
      <c r="K69" s="1006"/>
      <c r="L69" s="1006"/>
      <c r="M69" s="1006"/>
      <c r="N69" s="1006"/>
      <c r="O69" s="1006"/>
      <c r="P69" s="1007"/>
      <c r="Q69" s="1008">
        <v>1032</v>
      </c>
      <c r="R69" s="1002"/>
      <c r="S69" s="1002"/>
      <c r="T69" s="1002"/>
      <c r="U69" s="1002"/>
      <c r="V69" s="1002">
        <v>961</v>
      </c>
      <c r="W69" s="1002"/>
      <c r="X69" s="1002"/>
      <c r="Y69" s="1002"/>
      <c r="Z69" s="1002"/>
      <c r="AA69" s="1002">
        <v>71</v>
      </c>
      <c r="AB69" s="1002"/>
      <c r="AC69" s="1002"/>
      <c r="AD69" s="1002"/>
      <c r="AE69" s="1002"/>
      <c r="AF69" s="1002">
        <v>71</v>
      </c>
      <c r="AG69" s="1002"/>
      <c r="AH69" s="1002"/>
      <c r="AI69" s="1002"/>
      <c r="AJ69" s="1002"/>
      <c r="AK69" s="1002">
        <v>32</v>
      </c>
      <c r="AL69" s="1002"/>
      <c r="AM69" s="1002"/>
      <c r="AN69" s="1002"/>
      <c r="AO69" s="1002"/>
      <c r="AP69" s="1002">
        <v>19</v>
      </c>
      <c r="AQ69" s="1002"/>
      <c r="AR69" s="1002"/>
      <c r="AS69" s="1002"/>
      <c r="AT69" s="1002"/>
      <c r="AU69" s="1002">
        <v>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462</v>
      </c>
      <c r="R70" s="1002"/>
      <c r="S70" s="1002"/>
      <c r="T70" s="1002"/>
      <c r="U70" s="1002"/>
      <c r="V70" s="1002">
        <v>446</v>
      </c>
      <c r="W70" s="1002"/>
      <c r="X70" s="1002"/>
      <c r="Y70" s="1002"/>
      <c r="Z70" s="1002"/>
      <c r="AA70" s="1002">
        <v>16</v>
      </c>
      <c r="AB70" s="1002"/>
      <c r="AC70" s="1002"/>
      <c r="AD70" s="1002"/>
      <c r="AE70" s="1002"/>
      <c r="AF70" s="1002">
        <v>16</v>
      </c>
      <c r="AG70" s="1002"/>
      <c r="AH70" s="1002"/>
      <c r="AI70" s="1002"/>
      <c r="AJ70" s="1002"/>
      <c r="AK70" s="1002">
        <v>19</v>
      </c>
      <c r="AL70" s="1002"/>
      <c r="AM70" s="1002"/>
      <c r="AN70" s="1002"/>
      <c r="AO70" s="1002"/>
      <c r="AP70" s="1002">
        <v>747</v>
      </c>
      <c r="AQ70" s="1002"/>
      <c r="AR70" s="1002"/>
      <c r="AS70" s="1002"/>
      <c r="AT70" s="1002"/>
      <c r="AU70" s="1002">
        <v>446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577</v>
      </c>
      <c r="C71" s="1006"/>
      <c r="D71" s="1006"/>
      <c r="E71" s="1006"/>
      <c r="F71" s="1006"/>
      <c r="G71" s="1006"/>
      <c r="H71" s="1006"/>
      <c r="I71" s="1006"/>
      <c r="J71" s="1006"/>
      <c r="K71" s="1006"/>
      <c r="L71" s="1006"/>
      <c r="M71" s="1006"/>
      <c r="N71" s="1006"/>
      <c r="O71" s="1006"/>
      <c r="P71" s="1007"/>
      <c r="Q71" s="1008">
        <v>241</v>
      </c>
      <c r="R71" s="1002"/>
      <c r="S71" s="1002"/>
      <c r="T71" s="1002"/>
      <c r="U71" s="1002"/>
      <c r="V71" s="1002">
        <v>236</v>
      </c>
      <c r="W71" s="1002"/>
      <c r="X71" s="1002"/>
      <c r="Y71" s="1002"/>
      <c r="Z71" s="1002"/>
      <c r="AA71" s="1002">
        <v>5</v>
      </c>
      <c r="AB71" s="1002"/>
      <c r="AC71" s="1002"/>
      <c r="AD71" s="1002"/>
      <c r="AE71" s="1002"/>
      <c r="AF71" s="1002">
        <v>5</v>
      </c>
      <c r="AG71" s="1002"/>
      <c r="AH71" s="1002"/>
      <c r="AI71" s="1002"/>
      <c r="AJ71" s="1002"/>
      <c r="AK71" s="1002">
        <v>5</v>
      </c>
      <c r="AL71" s="1002"/>
      <c r="AM71" s="1002"/>
      <c r="AN71" s="1002"/>
      <c r="AO71" s="1002"/>
      <c r="AP71" s="1002">
        <v>342</v>
      </c>
      <c r="AQ71" s="1002"/>
      <c r="AR71" s="1002"/>
      <c r="AS71" s="1002"/>
      <c r="AT71" s="1002"/>
      <c r="AU71" s="1002">
        <v>93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578</v>
      </c>
      <c r="C72" s="1006"/>
      <c r="D72" s="1006"/>
      <c r="E72" s="1006"/>
      <c r="F72" s="1006"/>
      <c r="G72" s="1006"/>
      <c r="H72" s="1006"/>
      <c r="I72" s="1006"/>
      <c r="J72" s="1006"/>
      <c r="K72" s="1006"/>
      <c r="L72" s="1006"/>
      <c r="M72" s="1006"/>
      <c r="N72" s="1006"/>
      <c r="O72" s="1006"/>
      <c r="P72" s="1007"/>
      <c r="Q72" s="1008">
        <v>8850</v>
      </c>
      <c r="R72" s="1002"/>
      <c r="S72" s="1002"/>
      <c r="T72" s="1002"/>
      <c r="U72" s="1002"/>
      <c r="V72" s="1002">
        <v>7338</v>
      </c>
      <c r="W72" s="1002"/>
      <c r="X72" s="1002"/>
      <c r="Y72" s="1002"/>
      <c r="Z72" s="1002"/>
      <c r="AA72" s="1002">
        <v>1512</v>
      </c>
      <c r="AB72" s="1002"/>
      <c r="AC72" s="1002"/>
      <c r="AD72" s="1002"/>
      <c r="AE72" s="1002"/>
      <c r="AF72" s="1002">
        <v>1512</v>
      </c>
      <c r="AG72" s="1002"/>
      <c r="AH72" s="1002"/>
      <c r="AI72" s="1002"/>
      <c r="AJ72" s="1002"/>
      <c r="AK72" s="1002" t="s">
        <v>573</v>
      </c>
      <c r="AL72" s="1002"/>
      <c r="AM72" s="1002"/>
      <c r="AN72" s="1002"/>
      <c r="AO72" s="1002"/>
      <c r="AP72" s="1002" t="s">
        <v>573</v>
      </c>
      <c r="AQ72" s="1002"/>
      <c r="AR72" s="1002"/>
      <c r="AS72" s="1002"/>
      <c r="AT72" s="1002"/>
      <c r="AU72" s="1002" t="s">
        <v>573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579</v>
      </c>
      <c r="C73" s="1006"/>
      <c r="D73" s="1006"/>
      <c r="E73" s="1006"/>
      <c r="F73" s="1006"/>
      <c r="G73" s="1006"/>
      <c r="H73" s="1006"/>
      <c r="I73" s="1006"/>
      <c r="J73" s="1006"/>
      <c r="K73" s="1006"/>
      <c r="L73" s="1006"/>
      <c r="M73" s="1006"/>
      <c r="N73" s="1006"/>
      <c r="O73" s="1006"/>
      <c r="P73" s="1007"/>
      <c r="Q73" s="1008">
        <v>141</v>
      </c>
      <c r="R73" s="1002"/>
      <c r="S73" s="1002"/>
      <c r="T73" s="1002"/>
      <c r="U73" s="1002"/>
      <c r="V73" s="1002">
        <v>140</v>
      </c>
      <c r="W73" s="1002"/>
      <c r="X73" s="1002"/>
      <c r="Y73" s="1002"/>
      <c r="Z73" s="1002"/>
      <c r="AA73" s="1002">
        <v>1</v>
      </c>
      <c r="AB73" s="1002"/>
      <c r="AC73" s="1002"/>
      <c r="AD73" s="1002"/>
      <c r="AE73" s="1002"/>
      <c r="AF73" s="1002">
        <v>1</v>
      </c>
      <c r="AG73" s="1002"/>
      <c r="AH73" s="1002"/>
      <c r="AI73" s="1002"/>
      <c r="AJ73" s="1002"/>
      <c r="AK73" s="1002">
        <v>17</v>
      </c>
      <c r="AL73" s="1002"/>
      <c r="AM73" s="1002"/>
      <c r="AN73" s="1002"/>
      <c r="AO73" s="1002"/>
      <c r="AP73" s="1002" t="s">
        <v>573</v>
      </c>
      <c r="AQ73" s="1002"/>
      <c r="AR73" s="1002"/>
      <c r="AS73" s="1002"/>
      <c r="AT73" s="1002"/>
      <c r="AU73" s="1002" t="s">
        <v>573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580</v>
      </c>
      <c r="C74" s="1006"/>
      <c r="D74" s="1006"/>
      <c r="E74" s="1006"/>
      <c r="F74" s="1006"/>
      <c r="G74" s="1006"/>
      <c r="H74" s="1006"/>
      <c r="I74" s="1006"/>
      <c r="J74" s="1006"/>
      <c r="K74" s="1006"/>
      <c r="L74" s="1006"/>
      <c r="M74" s="1006"/>
      <c r="N74" s="1006"/>
      <c r="O74" s="1006"/>
      <c r="P74" s="1007"/>
      <c r="Q74" s="1008">
        <v>300</v>
      </c>
      <c r="R74" s="1002"/>
      <c r="S74" s="1002"/>
      <c r="T74" s="1002"/>
      <c r="U74" s="1002"/>
      <c r="V74" s="1002">
        <v>278</v>
      </c>
      <c r="W74" s="1002"/>
      <c r="X74" s="1002"/>
      <c r="Y74" s="1002"/>
      <c r="Z74" s="1002"/>
      <c r="AA74" s="1002">
        <v>22</v>
      </c>
      <c r="AB74" s="1002"/>
      <c r="AC74" s="1002"/>
      <c r="AD74" s="1002"/>
      <c r="AE74" s="1002"/>
      <c r="AF74" s="1002">
        <v>22</v>
      </c>
      <c r="AG74" s="1002"/>
      <c r="AH74" s="1002"/>
      <c r="AI74" s="1002"/>
      <c r="AJ74" s="1002"/>
      <c r="AK74" s="1002">
        <v>16</v>
      </c>
      <c r="AL74" s="1002"/>
      <c r="AM74" s="1002"/>
      <c r="AN74" s="1002"/>
      <c r="AO74" s="1002"/>
      <c r="AP74" s="1002" t="s">
        <v>573</v>
      </c>
      <c r="AQ74" s="1002"/>
      <c r="AR74" s="1002"/>
      <c r="AS74" s="1002"/>
      <c r="AT74" s="1002"/>
      <c r="AU74" s="1002" t="s">
        <v>573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581</v>
      </c>
      <c r="C75" s="1006"/>
      <c r="D75" s="1006"/>
      <c r="E75" s="1006"/>
      <c r="F75" s="1006"/>
      <c r="G75" s="1006"/>
      <c r="H75" s="1006"/>
      <c r="I75" s="1006"/>
      <c r="J75" s="1006"/>
      <c r="K75" s="1006"/>
      <c r="L75" s="1006"/>
      <c r="M75" s="1006"/>
      <c r="N75" s="1006"/>
      <c r="O75" s="1006"/>
      <c r="P75" s="1007"/>
      <c r="Q75" s="1009">
        <v>127</v>
      </c>
      <c r="R75" s="1010"/>
      <c r="S75" s="1010"/>
      <c r="T75" s="1010"/>
      <c r="U75" s="1011"/>
      <c r="V75" s="1012">
        <v>115</v>
      </c>
      <c r="W75" s="1010"/>
      <c r="X75" s="1010"/>
      <c r="Y75" s="1010"/>
      <c r="Z75" s="1011"/>
      <c r="AA75" s="1012">
        <v>12</v>
      </c>
      <c r="AB75" s="1010"/>
      <c r="AC75" s="1010"/>
      <c r="AD75" s="1010"/>
      <c r="AE75" s="1011"/>
      <c r="AF75" s="1012">
        <v>10</v>
      </c>
      <c r="AG75" s="1010"/>
      <c r="AH75" s="1010"/>
      <c r="AI75" s="1010"/>
      <c r="AJ75" s="1011"/>
      <c r="AK75" s="1012">
        <v>0</v>
      </c>
      <c r="AL75" s="1010"/>
      <c r="AM75" s="1010"/>
      <c r="AN75" s="1010"/>
      <c r="AO75" s="1011"/>
      <c r="AP75" s="1012" t="s">
        <v>573</v>
      </c>
      <c r="AQ75" s="1010"/>
      <c r="AR75" s="1010"/>
      <c r="AS75" s="1010"/>
      <c r="AT75" s="1011"/>
      <c r="AU75" s="1012" t="s">
        <v>573</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1665</v>
      </c>
      <c r="AG88" s="990"/>
      <c r="AH88" s="990"/>
      <c r="AI88" s="990"/>
      <c r="AJ88" s="990"/>
      <c r="AK88" s="994"/>
      <c r="AL88" s="994"/>
      <c r="AM88" s="994"/>
      <c r="AN88" s="994"/>
      <c r="AO88" s="994"/>
      <c r="AP88" s="990">
        <v>1376</v>
      </c>
      <c r="AQ88" s="990"/>
      <c r="AR88" s="990"/>
      <c r="AS88" s="990"/>
      <c r="AT88" s="990"/>
      <c r="AU88" s="990">
        <v>716</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300</v>
      </c>
      <c r="AG109" s="925"/>
      <c r="AH109" s="925"/>
      <c r="AI109" s="925"/>
      <c r="AJ109" s="926"/>
      <c r="AK109" s="927" t="s">
        <v>299</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300</v>
      </c>
      <c r="BW109" s="925"/>
      <c r="BX109" s="925"/>
      <c r="BY109" s="925"/>
      <c r="BZ109" s="926"/>
      <c r="CA109" s="927" t="s">
        <v>299</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300</v>
      </c>
      <c r="DM109" s="925"/>
      <c r="DN109" s="925"/>
      <c r="DO109" s="925"/>
      <c r="DP109" s="926"/>
      <c r="DQ109" s="927" t="s">
        <v>299</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551492</v>
      </c>
      <c r="AB110" s="918"/>
      <c r="AC110" s="918"/>
      <c r="AD110" s="918"/>
      <c r="AE110" s="919"/>
      <c r="AF110" s="920">
        <v>566862</v>
      </c>
      <c r="AG110" s="918"/>
      <c r="AH110" s="918"/>
      <c r="AI110" s="918"/>
      <c r="AJ110" s="919"/>
      <c r="AK110" s="920">
        <v>609598</v>
      </c>
      <c r="AL110" s="918"/>
      <c r="AM110" s="918"/>
      <c r="AN110" s="918"/>
      <c r="AO110" s="919"/>
      <c r="AP110" s="921">
        <v>20.100000000000001</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8462965</v>
      </c>
      <c r="BR110" s="865"/>
      <c r="BS110" s="865"/>
      <c r="BT110" s="865"/>
      <c r="BU110" s="865"/>
      <c r="BV110" s="865">
        <v>8399067</v>
      </c>
      <c r="BW110" s="865"/>
      <c r="BX110" s="865"/>
      <c r="BY110" s="865"/>
      <c r="BZ110" s="865"/>
      <c r="CA110" s="865">
        <v>8445690</v>
      </c>
      <c r="CB110" s="865"/>
      <c r="CC110" s="865"/>
      <c r="CD110" s="865"/>
      <c r="CE110" s="865"/>
      <c r="CF110" s="889">
        <v>279.10000000000002</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430</v>
      </c>
      <c r="DM110" s="865"/>
      <c r="DN110" s="865"/>
      <c r="DO110" s="865"/>
      <c r="DP110" s="865"/>
      <c r="DQ110" s="865" t="s">
        <v>430</v>
      </c>
      <c r="DR110" s="865"/>
      <c r="DS110" s="865"/>
      <c r="DT110" s="865"/>
      <c r="DU110" s="865"/>
      <c r="DV110" s="866" t="s">
        <v>430</v>
      </c>
      <c r="DW110" s="866"/>
      <c r="DX110" s="866"/>
      <c r="DY110" s="866"/>
      <c r="DZ110" s="867"/>
    </row>
    <row r="111" spans="1:131" s="226" customFormat="1" ht="26.25" customHeight="1">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430</v>
      </c>
      <c r="AB111" s="946"/>
      <c r="AC111" s="946"/>
      <c r="AD111" s="946"/>
      <c r="AE111" s="947"/>
      <c r="AF111" s="948" t="s">
        <v>430</v>
      </c>
      <c r="AG111" s="946"/>
      <c r="AH111" s="946"/>
      <c r="AI111" s="946"/>
      <c r="AJ111" s="947"/>
      <c r="AK111" s="948" t="s">
        <v>430</v>
      </c>
      <c r="AL111" s="946"/>
      <c r="AM111" s="946"/>
      <c r="AN111" s="946"/>
      <c r="AO111" s="947"/>
      <c r="AP111" s="949" t="s">
        <v>432</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t="s">
        <v>430</v>
      </c>
      <c r="BR111" s="837"/>
      <c r="BS111" s="837"/>
      <c r="BT111" s="837"/>
      <c r="BU111" s="837"/>
      <c r="BV111" s="837" t="s">
        <v>430</v>
      </c>
      <c r="BW111" s="837"/>
      <c r="BX111" s="837"/>
      <c r="BY111" s="837"/>
      <c r="BZ111" s="837"/>
      <c r="CA111" s="837" t="s">
        <v>122</v>
      </c>
      <c r="CB111" s="837"/>
      <c r="CC111" s="837"/>
      <c r="CD111" s="837"/>
      <c r="CE111" s="837"/>
      <c r="CF111" s="898" t="s">
        <v>430</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430</v>
      </c>
      <c r="DM111" s="837"/>
      <c r="DN111" s="837"/>
      <c r="DO111" s="837"/>
      <c r="DP111" s="837"/>
      <c r="DQ111" s="837" t="s">
        <v>122</v>
      </c>
      <c r="DR111" s="837"/>
      <c r="DS111" s="837"/>
      <c r="DT111" s="837"/>
      <c r="DU111" s="837"/>
      <c r="DV111" s="814" t="s">
        <v>122</v>
      </c>
      <c r="DW111" s="814"/>
      <c r="DX111" s="814"/>
      <c r="DY111" s="814"/>
      <c r="DZ111" s="815"/>
    </row>
    <row r="112" spans="1:131" s="226" customFormat="1" ht="26.25" customHeight="1">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430</v>
      </c>
      <c r="AG112" s="800"/>
      <c r="AH112" s="800"/>
      <c r="AI112" s="800"/>
      <c r="AJ112" s="801"/>
      <c r="AK112" s="802" t="s">
        <v>122</v>
      </c>
      <c r="AL112" s="800"/>
      <c r="AM112" s="800"/>
      <c r="AN112" s="800"/>
      <c r="AO112" s="801"/>
      <c r="AP112" s="847" t="s">
        <v>432</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282038</v>
      </c>
      <c r="BR112" s="837"/>
      <c r="BS112" s="837"/>
      <c r="BT112" s="837"/>
      <c r="BU112" s="837"/>
      <c r="BV112" s="837">
        <v>267490</v>
      </c>
      <c r="BW112" s="837"/>
      <c r="BX112" s="837"/>
      <c r="BY112" s="837"/>
      <c r="BZ112" s="837"/>
      <c r="CA112" s="837">
        <v>267391</v>
      </c>
      <c r="CB112" s="837"/>
      <c r="CC112" s="837"/>
      <c r="CD112" s="837"/>
      <c r="CE112" s="837"/>
      <c r="CF112" s="898">
        <v>8.8000000000000007</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430</v>
      </c>
      <c r="DM112" s="837"/>
      <c r="DN112" s="837"/>
      <c r="DO112" s="837"/>
      <c r="DP112" s="837"/>
      <c r="DQ112" s="837" t="s">
        <v>122</v>
      </c>
      <c r="DR112" s="837"/>
      <c r="DS112" s="837"/>
      <c r="DT112" s="837"/>
      <c r="DU112" s="837"/>
      <c r="DV112" s="814" t="s">
        <v>122</v>
      </c>
      <c r="DW112" s="814"/>
      <c r="DX112" s="814"/>
      <c r="DY112" s="814"/>
      <c r="DZ112" s="815"/>
    </row>
    <row r="113" spans="1:130" s="226" customFormat="1" ht="26.25" customHeight="1">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19451</v>
      </c>
      <c r="AB113" s="946"/>
      <c r="AC113" s="946"/>
      <c r="AD113" s="946"/>
      <c r="AE113" s="947"/>
      <c r="AF113" s="948">
        <v>18545</v>
      </c>
      <c r="AG113" s="946"/>
      <c r="AH113" s="946"/>
      <c r="AI113" s="946"/>
      <c r="AJ113" s="947"/>
      <c r="AK113" s="948">
        <v>22600</v>
      </c>
      <c r="AL113" s="946"/>
      <c r="AM113" s="946"/>
      <c r="AN113" s="946"/>
      <c r="AO113" s="947"/>
      <c r="AP113" s="949">
        <v>0.7</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1038848</v>
      </c>
      <c r="BR113" s="837"/>
      <c r="BS113" s="837"/>
      <c r="BT113" s="837"/>
      <c r="BU113" s="837"/>
      <c r="BV113" s="837">
        <v>839915</v>
      </c>
      <c r="BW113" s="837"/>
      <c r="BX113" s="837"/>
      <c r="BY113" s="837"/>
      <c r="BZ113" s="837"/>
      <c r="CA113" s="837">
        <v>717040</v>
      </c>
      <c r="CB113" s="837"/>
      <c r="CC113" s="837"/>
      <c r="CD113" s="837"/>
      <c r="CE113" s="837"/>
      <c r="CF113" s="898">
        <v>23.7</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430</v>
      </c>
      <c r="DM113" s="800"/>
      <c r="DN113" s="800"/>
      <c r="DO113" s="800"/>
      <c r="DP113" s="801"/>
      <c r="DQ113" s="802" t="s">
        <v>122</v>
      </c>
      <c r="DR113" s="800"/>
      <c r="DS113" s="800"/>
      <c r="DT113" s="800"/>
      <c r="DU113" s="801"/>
      <c r="DV113" s="847" t="s">
        <v>430</v>
      </c>
      <c r="DW113" s="848"/>
      <c r="DX113" s="848"/>
      <c r="DY113" s="848"/>
      <c r="DZ113" s="849"/>
    </row>
    <row r="114" spans="1:130" s="226" customFormat="1" ht="26.25" customHeight="1">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259362</v>
      </c>
      <c r="AB114" s="800"/>
      <c r="AC114" s="800"/>
      <c r="AD114" s="800"/>
      <c r="AE114" s="801"/>
      <c r="AF114" s="802">
        <v>207194</v>
      </c>
      <c r="AG114" s="800"/>
      <c r="AH114" s="800"/>
      <c r="AI114" s="800"/>
      <c r="AJ114" s="801"/>
      <c r="AK114" s="802">
        <v>123658</v>
      </c>
      <c r="AL114" s="800"/>
      <c r="AM114" s="800"/>
      <c r="AN114" s="800"/>
      <c r="AO114" s="801"/>
      <c r="AP114" s="847">
        <v>4.0999999999999996</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1227037</v>
      </c>
      <c r="BR114" s="837"/>
      <c r="BS114" s="837"/>
      <c r="BT114" s="837"/>
      <c r="BU114" s="837"/>
      <c r="BV114" s="837">
        <v>1154105</v>
      </c>
      <c r="BW114" s="837"/>
      <c r="BX114" s="837"/>
      <c r="BY114" s="837"/>
      <c r="BZ114" s="837"/>
      <c r="CA114" s="837">
        <v>1114061</v>
      </c>
      <c r="CB114" s="837"/>
      <c r="CC114" s="837"/>
      <c r="CD114" s="837"/>
      <c r="CE114" s="837"/>
      <c r="CF114" s="898">
        <v>36.799999999999997</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432</v>
      </c>
      <c r="DR114" s="800"/>
      <c r="DS114" s="800"/>
      <c r="DT114" s="800"/>
      <c r="DU114" s="801"/>
      <c r="DV114" s="847" t="s">
        <v>432</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211</v>
      </c>
      <c r="AB115" s="946"/>
      <c r="AC115" s="946"/>
      <c r="AD115" s="946"/>
      <c r="AE115" s="947"/>
      <c r="AF115" s="948">
        <v>235</v>
      </c>
      <c r="AG115" s="946"/>
      <c r="AH115" s="946"/>
      <c r="AI115" s="946"/>
      <c r="AJ115" s="947"/>
      <c r="AK115" s="948">
        <v>214</v>
      </c>
      <c r="AL115" s="946"/>
      <c r="AM115" s="946"/>
      <c r="AN115" s="946"/>
      <c r="AO115" s="947"/>
      <c r="AP115" s="949">
        <v>0</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430</v>
      </c>
      <c r="BR115" s="837"/>
      <c r="BS115" s="837"/>
      <c r="BT115" s="837"/>
      <c r="BU115" s="837"/>
      <c r="BV115" s="837" t="s">
        <v>122</v>
      </c>
      <c r="BW115" s="837"/>
      <c r="BX115" s="837"/>
      <c r="BY115" s="837"/>
      <c r="BZ115" s="837"/>
      <c r="CA115" s="837" t="s">
        <v>122</v>
      </c>
      <c r="CB115" s="837"/>
      <c r="CC115" s="837"/>
      <c r="CD115" s="837"/>
      <c r="CE115" s="837"/>
      <c r="CF115" s="898" t="s">
        <v>432</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430</v>
      </c>
      <c r="DM115" s="800"/>
      <c r="DN115" s="800"/>
      <c r="DO115" s="800"/>
      <c r="DP115" s="801"/>
      <c r="DQ115" s="802" t="s">
        <v>429</v>
      </c>
      <c r="DR115" s="800"/>
      <c r="DS115" s="800"/>
      <c r="DT115" s="800"/>
      <c r="DU115" s="801"/>
      <c r="DV115" s="847" t="s">
        <v>432</v>
      </c>
      <c r="DW115" s="848"/>
      <c r="DX115" s="848"/>
      <c r="DY115" s="848"/>
      <c r="DZ115" s="849"/>
    </row>
    <row r="116" spans="1:130" s="226" customFormat="1" ht="26.25" customHeight="1">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430</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122</v>
      </c>
      <c r="BW116" s="837"/>
      <c r="BX116" s="837"/>
      <c r="BY116" s="837"/>
      <c r="BZ116" s="837"/>
      <c r="CA116" s="837" t="s">
        <v>430</v>
      </c>
      <c r="CB116" s="837"/>
      <c r="CC116" s="837"/>
      <c r="CD116" s="837"/>
      <c r="CE116" s="837"/>
      <c r="CF116" s="898" t="s">
        <v>430</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122</v>
      </c>
      <c r="DM116" s="800"/>
      <c r="DN116" s="800"/>
      <c r="DO116" s="800"/>
      <c r="DP116" s="801"/>
      <c r="DQ116" s="802" t="s">
        <v>430</v>
      </c>
      <c r="DR116" s="800"/>
      <c r="DS116" s="800"/>
      <c r="DT116" s="800"/>
      <c r="DU116" s="801"/>
      <c r="DV116" s="847" t="s">
        <v>430</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830516</v>
      </c>
      <c r="AB117" s="932"/>
      <c r="AC117" s="932"/>
      <c r="AD117" s="932"/>
      <c r="AE117" s="933"/>
      <c r="AF117" s="934">
        <v>792836</v>
      </c>
      <c r="AG117" s="932"/>
      <c r="AH117" s="932"/>
      <c r="AI117" s="932"/>
      <c r="AJ117" s="933"/>
      <c r="AK117" s="934">
        <v>756070</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122</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300</v>
      </c>
      <c r="AG118" s="925"/>
      <c r="AH118" s="925"/>
      <c r="AI118" s="925"/>
      <c r="AJ118" s="926"/>
      <c r="AK118" s="927" t="s">
        <v>299</v>
      </c>
      <c r="AL118" s="925"/>
      <c r="AM118" s="925"/>
      <c r="AN118" s="925"/>
      <c r="AO118" s="926"/>
      <c r="AP118" s="928" t="s">
        <v>423</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456</v>
      </c>
      <c r="BP119" s="901"/>
      <c r="BQ119" s="905">
        <v>11010888</v>
      </c>
      <c r="BR119" s="868"/>
      <c r="BS119" s="868"/>
      <c r="BT119" s="868"/>
      <c r="BU119" s="868"/>
      <c r="BV119" s="868">
        <v>10660577</v>
      </c>
      <c r="BW119" s="868"/>
      <c r="BX119" s="868"/>
      <c r="BY119" s="868"/>
      <c r="BZ119" s="868"/>
      <c r="CA119" s="868">
        <v>10544182</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122</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429</v>
      </c>
      <c r="AG120" s="800"/>
      <c r="AH120" s="800"/>
      <c r="AI120" s="800"/>
      <c r="AJ120" s="801"/>
      <c r="AK120" s="802" t="s">
        <v>122</v>
      </c>
      <c r="AL120" s="800"/>
      <c r="AM120" s="800"/>
      <c r="AN120" s="800"/>
      <c r="AO120" s="801"/>
      <c r="AP120" s="847" t="s">
        <v>429</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580845</v>
      </c>
      <c r="BR120" s="865"/>
      <c r="BS120" s="865"/>
      <c r="BT120" s="865"/>
      <c r="BU120" s="865"/>
      <c r="BV120" s="865">
        <v>1221063</v>
      </c>
      <c r="BW120" s="865"/>
      <c r="BX120" s="865"/>
      <c r="BY120" s="865"/>
      <c r="BZ120" s="865"/>
      <c r="CA120" s="865">
        <v>3212598</v>
      </c>
      <c r="CB120" s="865"/>
      <c r="CC120" s="865"/>
      <c r="CD120" s="865"/>
      <c r="CE120" s="865"/>
      <c r="CF120" s="889">
        <v>106.1</v>
      </c>
      <c r="CG120" s="890"/>
      <c r="CH120" s="890"/>
      <c r="CI120" s="890"/>
      <c r="CJ120" s="890"/>
      <c r="CK120" s="891" t="s">
        <v>460</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282038</v>
      </c>
      <c r="DH120" s="865"/>
      <c r="DI120" s="865"/>
      <c r="DJ120" s="865"/>
      <c r="DK120" s="865"/>
      <c r="DL120" s="865">
        <v>267490</v>
      </c>
      <c r="DM120" s="865"/>
      <c r="DN120" s="865"/>
      <c r="DO120" s="865"/>
      <c r="DP120" s="865"/>
      <c r="DQ120" s="865">
        <v>267391</v>
      </c>
      <c r="DR120" s="865"/>
      <c r="DS120" s="865"/>
      <c r="DT120" s="865"/>
      <c r="DU120" s="865"/>
      <c r="DV120" s="866">
        <v>8.8000000000000007</v>
      </c>
      <c r="DW120" s="866"/>
      <c r="DX120" s="866"/>
      <c r="DY120" s="866"/>
      <c r="DZ120" s="867"/>
    </row>
    <row r="121" spans="1:130" s="226" customFormat="1" ht="26.25" customHeight="1">
      <c r="A121" s="840"/>
      <c r="B121" s="841"/>
      <c r="C121" s="886" t="s">
        <v>461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429</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462</v>
      </c>
      <c r="BA121" s="770"/>
      <c r="BB121" s="770"/>
      <c r="BC121" s="770"/>
      <c r="BD121" s="770"/>
      <c r="BE121" s="770"/>
      <c r="BF121" s="770"/>
      <c r="BG121" s="770"/>
      <c r="BH121" s="770"/>
      <c r="BI121" s="770"/>
      <c r="BJ121" s="770"/>
      <c r="BK121" s="770"/>
      <c r="BL121" s="770"/>
      <c r="BM121" s="770"/>
      <c r="BN121" s="770"/>
      <c r="BO121" s="770"/>
      <c r="BP121" s="771"/>
      <c r="BQ121" s="836">
        <v>634860</v>
      </c>
      <c r="BR121" s="837"/>
      <c r="BS121" s="837"/>
      <c r="BT121" s="837"/>
      <c r="BU121" s="837"/>
      <c r="BV121" s="837">
        <v>600017</v>
      </c>
      <c r="BW121" s="837"/>
      <c r="BX121" s="837"/>
      <c r="BY121" s="837"/>
      <c r="BZ121" s="837"/>
      <c r="CA121" s="837">
        <v>650076</v>
      </c>
      <c r="CB121" s="837"/>
      <c r="CC121" s="837"/>
      <c r="CD121" s="837"/>
      <c r="CE121" s="837"/>
      <c r="CF121" s="898">
        <v>21.5</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t="s">
        <v>429</v>
      </c>
      <c r="DH121" s="837"/>
      <c r="DI121" s="837"/>
      <c r="DJ121" s="837"/>
      <c r="DK121" s="837"/>
      <c r="DL121" s="837" t="s">
        <v>429</v>
      </c>
      <c r="DM121" s="837"/>
      <c r="DN121" s="837"/>
      <c r="DO121" s="837"/>
      <c r="DP121" s="837"/>
      <c r="DQ121" s="837" t="s">
        <v>122</v>
      </c>
      <c r="DR121" s="837"/>
      <c r="DS121" s="837"/>
      <c r="DT121" s="837"/>
      <c r="DU121" s="837"/>
      <c r="DV121" s="814" t="s">
        <v>122</v>
      </c>
      <c r="DW121" s="814"/>
      <c r="DX121" s="814"/>
      <c r="DY121" s="814"/>
      <c r="DZ121" s="815"/>
    </row>
    <row r="122" spans="1:130" s="226" customFormat="1" ht="26.25" customHeight="1">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463</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464</v>
      </c>
      <c r="BA122" s="903"/>
      <c r="BB122" s="903"/>
      <c r="BC122" s="903"/>
      <c r="BD122" s="903"/>
      <c r="BE122" s="903"/>
      <c r="BF122" s="903"/>
      <c r="BG122" s="903"/>
      <c r="BH122" s="903"/>
      <c r="BI122" s="903"/>
      <c r="BJ122" s="903"/>
      <c r="BK122" s="903"/>
      <c r="BL122" s="903"/>
      <c r="BM122" s="903"/>
      <c r="BN122" s="903"/>
      <c r="BO122" s="903"/>
      <c r="BP122" s="904"/>
      <c r="BQ122" s="905">
        <v>5268240</v>
      </c>
      <c r="BR122" s="868"/>
      <c r="BS122" s="868"/>
      <c r="BT122" s="868"/>
      <c r="BU122" s="868"/>
      <c r="BV122" s="868">
        <v>5241117</v>
      </c>
      <c r="BW122" s="868"/>
      <c r="BX122" s="868"/>
      <c r="BY122" s="868"/>
      <c r="BZ122" s="868"/>
      <c r="CA122" s="868">
        <v>5203541</v>
      </c>
      <c r="CB122" s="868"/>
      <c r="CC122" s="868"/>
      <c r="CD122" s="868"/>
      <c r="CE122" s="868"/>
      <c r="CF122" s="869">
        <v>171.9</v>
      </c>
      <c r="CG122" s="870"/>
      <c r="CH122" s="870"/>
      <c r="CI122" s="870"/>
      <c r="CJ122" s="870"/>
      <c r="CK122" s="892"/>
      <c r="CL122" s="878"/>
      <c r="CM122" s="878"/>
      <c r="CN122" s="878"/>
      <c r="CO122" s="879"/>
      <c r="CP122" s="858" t="s">
        <v>397</v>
      </c>
      <c r="CQ122" s="859"/>
      <c r="CR122" s="859"/>
      <c r="CS122" s="859"/>
      <c r="CT122" s="859"/>
      <c r="CU122" s="859"/>
      <c r="CV122" s="859"/>
      <c r="CW122" s="859"/>
      <c r="CX122" s="859"/>
      <c r="CY122" s="859"/>
      <c r="CZ122" s="859"/>
      <c r="DA122" s="859"/>
      <c r="DB122" s="859"/>
      <c r="DC122" s="859"/>
      <c r="DD122" s="859"/>
      <c r="DE122" s="859"/>
      <c r="DF122" s="860"/>
      <c r="DG122" s="836" t="s">
        <v>429</v>
      </c>
      <c r="DH122" s="837"/>
      <c r="DI122" s="837"/>
      <c r="DJ122" s="837"/>
      <c r="DK122" s="837"/>
      <c r="DL122" s="837" t="s">
        <v>122</v>
      </c>
      <c r="DM122" s="837"/>
      <c r="DN122" s="837"/>
      <c r="DO122" s="837"/>
      <c r="DP122" s="837"/>
      <c r="DQ122" s="837" t="s">
        <v>122</v>
      </c>
      <c r="DR122" s="837"/>
      <c r="DS122" s="837"/>
      <c r="DT122" s="837"/>
      <c r="DU122" s="837"/>
      <c r="DV122" s="814" t="s">
        <v>429</v>
      </c>
      <c r="DW122" s="814"/>
      <c r="DX122" s="814"/>
      <c r="DY122" s="814"/>
      <c r="DZ122" s="815"/>
    </row>
    <row r="123" spans="1:130" s="226" customFormat="1" ht="26.25" customHeight="1">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465</v>
      </c>
      <c r="BP123" s="901"/>
      <c r="BQ123" s="855">
        <v>6483945</v>
      </c>
      <c r="BR123" s="856"/>
      <c r="BS123" s="856"/>
      <c r="BT123" s="856"/>
      <c r="BU123" s="856"/>
      <c r="BV123" s="856">
        <v>7062197</v>
      </c>
      <c r="BW123" s="856"/>
      <c r="BX123" s="856"/>
      <c r="BY123" s="856"/>
      <c r="BZ123" s="856"/>
      <c r="CA123" s="856">
        <v>9066215</v>
      </c>
      <c r="CB123" s="856"/>
      <c r="CC123" s="856"/>
      <c r="CD123" s="856"/>
      <c r="CE123" s="856"/>
      <c r="CF123" s="766"/>
      <c r="CG123" s="767"/>
      <c r="CH123" s="767"/>
      <c r="CI123" s="767"/>
      <c r="CJ123" s="857"/>
      <c r="CK123" s="892"/>
      <c r="CL123" s="878"/>
      <c r="CM123" s="878"/>
      <c r="CN123" s="878"/>
      <c r="CO123" s="879"/>
      <c r="CP123" s="858" t="s">
        <v>395</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429</v>
      </c>
      <c r="DM123" s="800"/>
      <c r="DN123" s="800"/>
      <c r="DO123" s="800"/>
      <c r="DP123" s="801"/>
      <c r="DQ123" s="802" t="s">
        <v>122</v>
      </c>
      <c r="DR123" s="800"/>
      <c r="DS123" s="800"/>
      <c r="DT123" s="800"/>
      <c r="DU123" s="801"/>
      <c r="DV123" s="847" t="s">
        <v>429</v>
      </c>
      <c r="DW123" s="848"/>
      <c r="DX123" s="848"/>
      <c r="DY123" s="848"/>
      <c r="DZ123" s="849"/>
    </row>
    <row r="124" spans="1:130" s="226" customFormat="1" ht="26.25" customHeight="1" thickBot="1">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429</v>
      </c>
      <c r="AL124" s="800"/>
      <c r="AM124" s="800"/>
      <c r="AN124" s="800"/>
      <c r="AO124" s="801"/>
      <c r="AP124" s="847" t="s">
        <v>122</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144</v>
      </c>
      <c r="BR124" s="854"/>
      <c r="BS124" s="854"/>
      <c r="BT124" s="854"/>
      <c r="BU124" s="854"/>
      <c r="BV124" s="854">
        <v>116.5</v>
      </c>
      <c r="BW124" s="854"/>
      <c r="BX124" s="854"/>
      <c r="BY124" s="854"/>
      <c r="BZ124" s="854"/>
      <c r="CA124" s="854">
        <v>48.8</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429</v>
      </c>
      <c r="DM124" s="783"/>
      <c r="DN124" s="783"/>
      <c r="DO124" s="783"/>
      <c r="DP124" s="784"/>
      <c r="DQ124" s="785" t="s">
        <v>429</v>
      </c>
      <c r="DR124" s="783"/>
      <c r="DS124" s="783"/>
      <c r="DT124" s="783"/>
      <c r="DU124" s="784"/>
      <c r="DV124" s="871" t="s">
        <v>122</v>
      </c>
      <c r="DW124" s="872"/>
      <c r="DX124" s="872"/>
      <c r="DY124" s="872"/>
      <c r="DZ124" s="873"/>
    </row>
    <row r="125" spans="1:130" s="226" customFormat="1" ht="26.25" customHeight="1">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429</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122</v>
      </c>
      <c r="AB126" s="800"/>
      <c r="AC126" s="800"/>
      <c r="AD126" s="800"/>
      <c r="AE126" s="801"/>
      <c r="AF126" s="802" t="s">
        <v>429</v>
      </c>
      <c r="AG126" s="800"/>
      <c r="AH126" s="800"/>
      <c r="AI126" s="800"/>
      <c r="AJ126" s="801"/>
      <c r="AK126" s="802" t="s">
        <v>429</v>
      </c>
      <c r="AL126" s="800"/>
      <c r="AM126" s="800"/>
      <c r="AN126" s="800"/>
      <c r="AO126" s="801"/>
      <c r="AP126" s="847" t="s">
        <v>429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122</v>
      </c>
      <c r="DR126" s="837"/>
      <c r="DS126" s="837"/>
      <c r="DT126" s="837"/>
      <c r="DU126" s="837"/>
      <c r="DV126" s="814" t="s">
        <v>122</v>
      </c>
      <c r="DW126" s="814"/>
      <c r="DX126" s="814"/>
      <c r="DY126" s="814"/>
      <c r="DZ126" s="815"/>
    </row>
    <row r="127" spans="1:130" s="226" customFormat="1" ht="26.25" customHeight="1">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211</v>
      </c>
      <c r="AB127" s="800"/>
      <c r="AC127" s="800"/>
      <c r="AD127" s="800"/>
      <c r="AE127" s="801"/>
      <c r="AF127" s="802">
        <v>235</v>
      </c>
      <c r="AG127" s="800"/>
      <c r="AH127" s="800"/>
      <c r="AI127" s="800"/>
      <c r="AJ127" s="801"/>
      <c r="AK127" s="802">
        <v>214</v>
      </c>
      <c r="AL127" s="800"/>
      <c r="AM127" s="800"/>
      <c r="AN127" s="800"/>
      <c r="AO127" s="801"/>
      <c r="AP127" s="847">
        <v>0</v>
      </c>
      <c r="AQ127" s="848"/>
      <c r="AR127" s="848"/>
      <c r="AS127" s="848"/>
      <c r="AT127" s="849"/>
      <c r="AU127" s="262"/>
      <c r="AV127" s="262"/>
      <c r="AW127" s="262"/>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476</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43595</v>
      </c>
      <c r="AB128" s="821"/>
      <c r="AC128" s="821"/>
      <c r="AD128" s="821"/>
      <c r="AE128" s="822"/>
      <c r="AF128" s="823">
        <v>52873</v>
      </c>
      <c r="AG128" s="821"/>
      <c r="AH128" s="821"/>
      <c r="AI128" s="821"/>
      <c r="AJ128" s="822"/>
      <c r="AK128" s="823">
        <v>46068</v>
      </c>
      <c r="AL128" s="821"/>
      <c r="AM128" s="821"/>
      <c r="AN128" s="821"/>
      <c r="AO128" s="822"/>
      <c r="AP128" s="824"/>
      <c r="AQ128" s="825"/>
      <c r="AR128" s="825"/>
      <c r="AS128" s="825"/>
      <c r="AT128" s="826"/>
      <c r="AU128" s="262"/>
      <c r="AV128" s="262"/>
      <c r="AW128" s="262"/>
      <c r="AX128" s="827" t="s">
        <v>479</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480</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3600445</v>
      </c>
      <c r="AB129" s="800"/>
      <c r="AC129" s="800"/>
      <c r="AD129" s="800"/>
      <c r="AE129" s="801"/>
      <c r="AF129" s="802">
        <v>3533220</v>
      </c>
      <c r="AG129" s="800"/>
      <c r="AH129" s="800"/>
      <c r="AI129" s="800"/>
      <c r="AJ129" s="801"/>
      <c r="AK129" s="802">
        <v>3454033</v>
      </c>
      <c r="AL129" s="800"/>
      <c r="AM129" s="800"/>
      <c r="AN129" s="800"/>
      <c r="AO129" s="801"/>
      <c r="AP129" s="803"/>
      <c r="AQ129" s="804"/>
      <c r="AR129" s="804"/>
      <c r="AS129" s="804"/>
      <c r="AT129" s="805"/>
      <c r="AU129" s="264"/>
      <c r="AV129" s="264"/>
      <c r="AW129" s="264"/>
      <c r="AX129" s="769" t="s">
        <v>482</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484</v>
      </c>
      <c r="X130" s="797"/>
      <c r="Y130" s="797"/>
      <c r="Z130" s="798"/>
      <c r="AA130" s="799">
        <v>457128</v>
      </c>
      <c r="AB130" s="800"/>
      <c r="AC130" s="800"/>
      <c r="AD130" s="800"/>
      <c r="AE130" s="801"/>
      <c r="AF130" s="802">
        <v>445955</v>
      </c>
      <c r="AG130" s="800"/>
      <c r="AH130" s="800"/>
      <c r="AI130" s="800"/>
      <c r="AJ130" s="801"/>
      <c r="AK130" s="802">
        <v>427522</v>
      </c>
      <c r="AL130" s="800"/>
      <c r="AM130" s="800"/>
      <c r="AN130" s="800"/>
      <c r="AO130" s="801"/>
      <c r="AP130" s="803"/>
      <c r="AQ130" s="804"/>
      <c r="AR130" s="804"/>
      <c r="AS130" s="804"/>
      <c r="AT130" s="805"/>
      <c r="AU130" s="264"/>
      <c r="AV130" s="264"/>
      <c r="AW130" s="264"/>
      <c r="AX130" s="769" t="s">
        <v>485</v>
      </c>
      <c r="AY130" s="770"/>
      <c r="AZ130" s="770"/>
      <c r="BA130" s="770"/>
      <c r="BB130" s="770"/>
      <c r="BC130" s="770"/>
      <c r="BD130" s="770"/>
      <c r="BE130" s="771"/>
      <c r="BF130" s="772">
        <v>9.6999999999999993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486</v>
      </c>
      <c r="X131" s="780"/>
      <c r="Y131" s="780"/>
      <c r="Z131" s="781"/>
      <c r="AA131" s="782">
        <v>3143317</v>
      </c>
      <c r="AB131" s="783"/>
      <c r="AC131" s="783"/>
      <c r="AD131" s="783"/>
      <c r="AE131" s="784"/>
      <c r="AF131" s="785">
        <v>3087265</v>
      </c>
      <c r="AG131" s="783"/>
      <c r="AH131" s="783"/>
      <c r="AI131" s="783"/>
      <c r="AJ131" s="784"/>
      <c r="AK131" s="785">
        <v>3026511</v>
      </c>
      <c r="AL131" s="783"/>
      <c r="AM131" s="783"/>
      <c r="AN131" s="783"/>
      <c r="AO131" s="784"/>
      <c r="AP131" s="786"/>
      <c r="AQ131" s="787"/>
      <c r="AR131" s="787"/>
      <c r="AS131" s="787"/>
      <c r="AT131" s="788"/>
      <c r="AU131" s="264"/>
      <c r="AV131" s="264"/>
      <c r="AW131" s="264"/>
      <c r="AX131" s="747" t="s">
        <v>487</v>
      </c>
      <c r="AY131" s="748"/>
      <c r="AZ131" s="748"/>
      <c r="BA131" s="748"/>
      <c r="BB131" s="748"/>
      <c r="BC131" s="748"/>
      <c r="BD131" s="748"/>
      <c r="BE131" s="749"/>
      <c r="BF131" s="750">
        <v>48.8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489</v>
      </c>
      <c r="W132" s="760"/>
      <c r="X132" s="760"/>
      <c r="Y132" s="760"/>
      <c r="Z132" s="761"/>
      <c r="AA132" s="762">
        <v>10.49187848</v>
      </c>
      <c r="AB132" s="763"/>
      <c r="AC132" s="763"/>
      <c r="AD132" s="763"/>
      <c r="AE132" s="764"/>
      <c r="AF132" s="765">
        <v>9.5232511619999993</v>
      </c>
      <c r="AG132" s="763"/>
      <c r="AH132" s="763"/>
      <c r="AI132" s="763"/>
      <c r="AJ132" s="764"/>
      <c r="AK132" s="765">
        <v>9.3335196870000008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490</v>
      </c>
      <c r="W133" s="739"/>
      <c r="X133" s="739"/>
      <c r="Y133" s="739"/>
      <c r="Z133" s="740"/>
      <c r="AA133" s="741">
        <v>10.4</v>
      </c>
      <c r="AB133" s="742"/>
      <c r="AC133" s="742"/>
      <c r="AD133" s="742"/>
      <c r="AE133" s="743"/>
      <c r="AF133" s="741">
        <v>10.199999999999999</v>
      </c>
      <c r="AG133" s="742"/>
      <c r="AH133" s="742"/>
      <c r="AI133" s="742"/>
      <c r="AJ133" s="743"/>
      <c r="AK133" s="741">
        <v>9.6999999999999993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A5Qq55/qwgrY5/3Avqh4iCqVV3yeMHPTLYoe81cPnXyfbZ0Bc1G9d3921uv5D4lF5sQHP71mfY6iEIF3flA0Q==" saltValue="e3HeE+D/2xRnmwQ+vnxh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kVxF8/8gyJ8dtFIl82wAw+FHoT+KrVuWVZdH3lt3jR48HZD2ba4YcFf1sialfkW3IzHbxbbPzGUNslrSbCrNw==" saltValue="9LYKmqWnBA/Ezj6aBbal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c9Jj52iehThYN2+56iKjPZ5tOVQ5yz1j/hsVwue8JD+1TMsl/qEoLTV3MOzWwSZjKus/WbSiyb1ip431Qg7oA==" saltValue="ucdx0wvYdG/fq8edcr5M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499</v>
      </c>
      <c r="AL9" s="1169"/>
      <c r="AM9" s="1169"/>
      <c r="AN9" s="1170"/>
      <c r="AO9" s="292">
        <v>920963</v>
      </c>
      <c r="AP9" s="292">
        <v>74851</v>
      </c>
      <c r="AQ9" s="293">
        <v>87072</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500</v>
      </c>
      <c r="AL10" s="1169"/>
      <c r="AM10" s="1169"/>
      <c r="AN10" s="1170"/>
      <c r="AO10" s="295">
        <v>147081</v>
      </c>
      <c r="AP10" s="295">
        <v>11954</v>
      </c>
      <c r="AQ10" s="296">
        <v>10235</v>
      </c>
      <c r="AR10" s="297">
        <v>16.8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501</v>
      </c>
      <c r="AL11" s="1169"/>
      <c r="AM11" s="1169"/>
      <c r="AN11" s="1170"/>
      <c r="AO11" s="295">
        <v>240965</v>
      </c>
      <c r="AP11" s="295">
        <v>19584</v>
      </c>
      <c r="AQ11" s="296">
        <v>13554</v>
      </c>
      <c r="AR11" s="297">
        <v>44.5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502</v>
      </c>
      <c r="AL12" s="1169"/>
      <c r="AM12" s="1169"/>
      <c r="AN12" s="1170"/>
      <c r="AO12" s="295" t="s">
        <v>503</v>
      </c>
      <c r="AP12" s="295" t="s">
        <v>503</v>
      </c>
      <c r="AQ12" s="296">
        <v>777</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505</v>
      </c>
      <c r="AL14" s="1169"/>
      <c r="AM14" s="1169"/>
      <c r="AN14" s="1170"/>
      <c r="AO14" s="295">
        <v>80858</v>
      </c>
      <c r="AP14" s="295">
        <v>6572</v>
      </c>
      <c r="AQ14" s="296">
        <v>4055</v>
      </c>
      <c r="AR14" s="297">
        <v>62.1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506</v>
      </c>
      <c r="AL15" s="1169"/>
      <c r="AM15" s="1169"/>
      <c r="AN15" s="1170"/>
      <c r="AO15" s="295">
        <v>33669</v>
      </c>
      <c r="AP15" s="295">
        <v>2736</v>
      </c>
      <c r="AQ15" s="296">
        <v>1927</v>
      </c>
      <c r="AR15" s="297">
        <v>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507</v>
      </c>
      <c r="AL16" s="1172"/>
      <c r="AM16" s="1172"/>
      <c r="AN16" s="1173"/>
      <c r="AO16" s="295">
        <v>-133304</v>
      </c>
      <c r="AP16" s="295">
        <v>-10834</v>
      </c>
      <c r="AQ16" s="296">
        <v>-9107</v>
      </c>
      <c r="AR16" s="297">
        <v>19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1290232</v>
      </c>
      <c r="AP17" s="295">
        <v>104863</v>
      </c>
      <c r="AQ17" s="296">
        <v>108514</v>
      </c>
      <c r="AR17" s="297">
        <v>-3.4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512</v>
      </c>
      <c r="AL21" s="1166"/>
      <c r="AM21" s="1166"/>
      <c r="AN21" s="1167"/>
      <c r="AO21" s="307">
        <v>9.35</v>
      </c>
      <c r="AP21" s="308">
        <v>10.050000000000001</v>
      </c>
      <c r="AQ21" s="309">
        <v>-0.7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513</v>
      </c>
      <c r="AL22" s="1166"/>
      <c r="AM22" s="1166"/>
      <c r="AN22" s="1167"/>
      <c r="AO22" s="312">
        <v>94.6</v>
      </c>
      <c r="AP22" s="313">
        <v>96.5</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518</v>
      </c>
      <c r="AL32" s="1157"/>
      <c r="AM32" s="1157"/>
      <c r="AN32" s="1158"/>
      <c r="AO32" s="322">
        <v>609598</v>
      </c>
      <c r="AP32" s="322">
        <v>49545</v>
      </c>
      <c r="AQ32" s="323">
        <v>51702</v>
      </c>
      <c r="AR32" s="324">
        <v>-4.2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519</v>
      </c>
      <c r="AL33" s="1157"/>
      <c r="AM33" s="1157"/>
      <c r="AN33" s="1158"/>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520</v>
      </c>
      <c r="AL34" s="1157"/>
      <c r="AM34" s="1157"/>
      <c r="AN34" s="1158"/>
      <c r="AO34" s="322" t="s">
        <v>503</v>
      </c>
      <c r="AP34" s="322" t="s">
        <v>503</v>
      </c>
      <c r="AQ34" s="323">
        <v>10</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521</v>
      </c>
      <c r="AL35" s="1157"/>
      <c r="AM35" s="1157"/>
      <c r="AN35" s="1158"/>
      <c r="AO35" s="322">
        <v>22600</v>
      </c>
      <c r="AP35" s="322">
        <v>1837</v>
      </c>
      <c r="AQ35" s="323">
        <v>15257</v>
      </c>
      <c r="AR35" s="324">
        <v>-88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522</v>
      </c>
      <c r="AL36" s="1157"/>
      <c r="AM36" s="1157"/>
      <c r="AN36" s="1158"/>
      <c r="AO36" s="322">
        <v>123658</v>
      </c>
      <c r="AP36" s="322">
        <v>10050</v>
      </c>
      <c r="AQ36" s="323">
        <v>3750</v>
      </c>
      <c r="AR36" s="324">
        <v>168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523</v>
      </c>
      <c r="AL37" s="1157"/>
      <c r="AM37" s="1157"/>
      <c r="AN37" s="1158"/>
      <c r="AO37" s="322">
        <v>214</v>
      </c>
      <c r="AP37" s="322">
        <v>17</v>
      </c>
      <c r="AQ37" s="323">
        <v>880</v>
      </c>
      <c r="AR37" s="324">
        <v>-98.1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524</v>
      </c>
      <c r="AL38" s="1160"/>
      <c r="AM38" s="1160"/>
      <c r="AN38" s="1161"/>
      <c r="AO38" s="325" t="s">
        <v>503</v>
      </c>
      <c r="AP38" s="325" t="s">
        <v>503</v>
      </c>
      <c r="AQ38" s="326">
        <v>8</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525</v>
      </c>
      <c r="AL39" s="1160"/>
      <c r="AM39" s="1160"/>
      <c r="AN39" s="1161"/>
      <c r="AO39" s="322">
        <v>-46068</v>
      </c>
      <c r="AP39" s="322">
        <v>-3744</v>
      </c>
      <c r="AQ39" s="323">
        <v>-2230</v>
      </c>
      <c r="AR39" s="324">
        <v>67.900000000000006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526</v>
      </c>
      <c r="AL40" s="1157"/>
      <c r="AM40" s="1157"/>
      <c r="AN40" s="1158"/>
      <c r="AO40" s="322">
        <v>-427522</v>
      </c>
      <c r="AP40" s="322">
        <v>-34747</v>
      </c>
      <c r="AQ40" s="323">
        <v>-47794</v>
      </c>
      <c r="AR40" s="324">
        <v>-27.3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282480</v>
      </c>
      <c r="AP41" s="322">
        <v>22958</v>
      </c>
      <c r="AQ41" s="323">
        <v>21582</v>
      </c>
      <c r="AR41" s="324">
        <v>6.4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494</v>
      </c>
      <c r="AN49" s="1151" t="s">
        <v>530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1768839</v>
      </c>
      <c r="AN51" s="344">
        <v>133618</v>
      </c>
      <c r="AO51" s="345">
        <v>156.80000000000001</v>
      </c>
      <c r="AP51" s="346">
        <v>82748</v>
      </c>
      <c r="AQ51" s="347">
        <v>24.4</v>
      </c>
      <c r="AR51" s="348">
        <v>132.4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895287</v>
      </c>
      <c r="AN52" s="352">
        <v>67630</v>
      </c>
      <c r="AO52" s="353">
        <v>112.5</v>
      </c>
      <c r="AP52" s="354">
        <v>44732</v>
      </c>
      <c r="AQ52" s="355">
        <v>22.5</v>
      </c>
      <c r="AR52" s="356">
        <v>90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2149493</v>
      </c>
      <c r="AN53" s="344">
        <v>165473</v>
      </c>
      <c r="AO53" s="345">
        <v>23.8</v>
      </c>
      <c r="AP53" s="346">
        <v>91837</v>
      </c>
      <c r="AQ53" s="347">
        <v>11</v>
      </c>
      <c r="AR53" s="348">
        <v>12.8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1998737</v>
      </c>
      <c r="AN54" s="352">
        <v>153867</v>
      </c>
      <c r="AO54" s="353">
        <v>127.5</v>
      </c>
      <c r="AP54" s="354">
        <v>54439</v>
      </c>
      <c r="AQ54" s="355">
        <v>21.7</v>
      </c>
      <c r="AR54" s="356">
        <v>105.8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293649</v>
      </c>
      <c r="AN55" s="344">
        <v>22966</v>
      </c>
      <c r="AO55" s="345">
        <v>-86.1</v>
      </c>
      <c r="AP55" s="346">
        <v>106092</v>
      </c>
      <c r="AQ55" s="347">
        <v>15.5</v>
      </c>
      <c r="AR55" s="348">
        <v>-101.6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211245</v>
      </c>
      <c r="AN56" s="352">
        <v>16522</v>
      </c>
      <c r="AO56" s="353">
        <v>-89.3</v>
      </c>
      <c r="AP56" s="354">
        <v>44299</v>
      </c>
      <c r="AQ56" s="355">
        <v>-18.600000000000001</v>
      </c>
      <c r="AR56" s="356">
        <v>-70.7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495926</v>
      </c>
      <c r="AN57" s="344">
        <v>39674</v>
      </c>
      <c r="AO57" s="345">
        <v>72.8</v>
      </c>
      <c r="AP57" s="346">
        <v>79466</v>
      </c>
      <c r="AQ57" s="347">
        <v>-25.1</v>
      </c>
      <c r="AR57" s="348">
        <v>97.9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372058</v>
      </c>
      <c r="AN58" s="352">
        <v>29765</v>
      </c>
      <c r="AO58" s="353">
        <v>80.2</v>
      </c>
      <c r="AP58" s="354">
        <v>44645</v>
      </c>
      <c r="AQ58" s="355">
        <v>0.8</v>
      </c>
      <c r="AR58" s="356">
        <v>79.400000000000006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755836</v>
      </c>
      <c r="AN59" s="344">
        <v>61430</v>
      </c>
      <c r="AO59" s="345">
        <v>54.8</v>
      </c>
      <c r="AP59" s="346">
        <v>90072</v>
      </c>
      <c r="AQ59" s="347">
        <v>13.3</v>
      </c>
      <c r="AR59" s="348">
        <v>41.5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304490</v>
      </c>
      <c r="AN60" s="352">
        <v>24747</v>
      </c>
      <c r="AO60" s="353">
        <v>-16.899999999999999</v>
      </c>
      <c r="AP60" s="354">
        <v>46083</v>
      </c>
      <c r="AQ60" s="355">
        <v>3.2</v>
      </c>
      <c r="AR60" s="356">
        <v>-20.100000000000001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1092749</v>
      </c>
      <c r="AN61" s="359">
        <v>84632</v>
      </c>
      <c r="AO61" s="360">
        <v>44.4</v>
      </c>
      <c r="AP61" s="361">
        <v>90043</v>
      </c>
      <c r="AQ61" s="362">
        <v>7.8</v>
      </c>
      <c r="AR61" s="348">
        <v>36.6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756363</v>
      </c>
      <c r="AN62" s="352">
        <v>58506</v>
      </c>
      <c r="AO62" s="353">
        <v>42.8</v>
      </c>
      <c r="AP62" s="354">
        <v>46840</v>
      </c>
      <c r="AQ62" s="355">
        <v>5.9</v>
      </c>
      <c r="AR62" s="356">
        <v>36.9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Dub6199gufH0OmLARyv2gk27kw6kYwFLrNuT9ZliWLrDYz+TVRld4rXw//RQ9tF7jF6RN/kJKJZesXRLoAkow==" saltValue="otcRyjb1DLIwEAc6jbcW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CJPf/0Z821sWRdtcsl5jWTjvLVI+89lWARTIy9bBO51NwEjU5VV37hIXem+7ddl8HEeoxUtT0GzEf8m2NQwQ==" saltValue="AKrAZFsTZ9IMvWdSqR/j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vdPUUYaCXFL1+lmsT+CbLuNPSzRy/QWsgl3bEZuiLtIqw/YBeSN+FKwtGl8XmOkr9C+G5Yc2u4sBp5f8gv7lg==" saltValue="I243j0JyfPr9K9ecukfo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4" t="s">
        <v>3</v>
      </c>
      <c r="D47" s="1174"/>
      <c r="E47" s="1175"/>
      <c r="F47" s="11">
        <v>2.2799999999999998</v>
      </c>
      <c r="G47" s="12">
        <v>0.2</v>
      </c>
      <c r="H47" s="12">
        <v>1.01</v>
      </c>
      <c r="I47" s="12">
        <v>3.65</v>
      </c>
      <c r="J47" s="13">
        <v>8.6999999999999993</v>
      </c>
    </row>
    <row r="48" spans="2:10" ht="57.75" customHeight="1">
      <c r="B48" s="14"/>
      <c r="C48" s="1176" t="s">
        <v>4</v>
      </c>
      <c r="D48" s="1176"/>
      <c r="E48" s="1177"/>
      <c r="F48" s="15" t="s">
        <v>551</v>
      </c>
      <c r="G48" s="16">
        <v>0.86</v>
      </c>
      <c r="H48" s="16">
        <v>3.21</v>
      </c>
      <c r="I48" s="16">
        <v>5.31</v>
      </c>
      <c r="J48" s="17">
        <v>8.7200000000000006</v>
      </c>
    </row>
    <row r="49" spans="2:10" ht="57.75" customHeight="1" thickBot="1">
      <c r="B49" s="18"/>
      <c r="C49" s="1178" t="s">
        <v>5</v>
      </c>
      <c r="D49" s="1178"/>
      <c r="E49" s="1179"/>
      <c r="F49" s="19" t="s">
        <v>552</v>
      </c>
      <c r="G49" s="20">
        <v>0.42</v>
      </c>
      <c r="H49" s="20">
        <v>2.39</v>
      </c>
      <c r="I49" s="20">
        <v>4.67</v>
      </c>
      <c r="J49" s="21">
        <v>8.25</v>
      </c>
    </row>
    <row r="50" spans="2:10" ht="13.5" customHeight="1"/>
    <row r="51" spans="2:10" ht="13.5" hidden="1" customHeight="1"/>
    <row r="52" spans="2:10" ht="13.5" hidden="1" customHeight="1"/>
    <row r="53" spans="2:10" ht="13.5" hidden="1" customHeight="1"/>
  </sheetData>
  <sheetProtection algorithmName="SHA-512" hashValue="1PBldyuXXYosOFN2tp8RXL8ifY972zUG1PSitbogqhKs9Kcee8LoQ8RWvOV92AqjW49NJ/yJi2SV7A5HpWl+0g==" saltValue="RrDlkKpybeTPQhBvuKbd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2019-03-11T00:30:45Z</cp:lastPrinted>
  <dcterms:created xsi:type="dcterms:W3CDTF">2019-02-14T04:03:16Z</dcterms:created>
  <dcterms:modified xsi:type="dcterms:W3CDTF">2019-10-29T00:44:02Z</dcterms:modified>
  <cp:category/>
</cp:coreProperties>
</file>