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広報課\財政係（11112000）\03_決算\R1\201023平成30年度財政状況資料集（２回目）の提出について\提出（結合版）\"/>
    </mc:Choice>
  </mc:AlternateContent>
  <bookViews>
    <workbookView xWindow="0" yWindow="0" windowWidth="28800" windowHeight="12450"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<sst xmlns="http://schemas.openxmlformats.org/spreadsheetml/2006/main" count="1141" uniqueCount="624">
  <si>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</si>
  <si>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</si>
  <si>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</si>
  <si>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</si>
  <si>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</si>
  <si>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</si>
  <si>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</si>
  <si>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</si>
  <si>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</si>
  <si>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</si>
  <si>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</si>
  <si>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</si>
  <si>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</si>
  <si>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</si>
  <si>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</si>
  <si>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</si>
  <si>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</si>
  <si>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</si>
  <si>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</si>
  <si>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</si>
  <si>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</si>
  <si>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</si>
  <si>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</si>
  <si>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</si>
  <si>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</si>
  <si>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</si>
  <si>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</si>
  <si>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</si>
  <si>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</si>
  <si>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</si>
  <si>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</si>
  <si>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</si>
  <si>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</si>
  <si>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</si>
  <si>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</si>
  <si>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</si>
  <si>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</si>
  <si>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</si>
  <si>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</si>
  <si>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</si>
  <si>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</si>
  <si>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</si>
  <si>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</si>
  <si>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</si>
  <si>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</si>
  <si>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</si>
  <si>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</si>
  <si>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</si>
  <si>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</si>
  <si>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</si>
  <si>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</si>
  <si>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</si>
  <si>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</si>
  <si>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</si>
  <si>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</si>
  <si>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</si>
  <si>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</si>
  <si>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</si>
  <si>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</si>
  <si>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</si>
  <si>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</si>
  <si>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</si>
  <si>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</si>
  <si>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</si>
  <si>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</si>
  <si>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</si>
  <si>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</si>
  <si>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</si>
  <si>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</si>
  <si>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</si>
  <si>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</si>
  <si>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</si>
  <si>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</si>
  <si>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</si>
  <si>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</si>
  <si>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</si>
  <si>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</si>
  <si>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</si>
  <si>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</si>
  <si>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</si>
  <si>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</si>
  <si>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</si>
  <si>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</si>
  <si>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</si>
  <si>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</si>
  <si>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</si>
  <si>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</si>
  <si>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</si>
  <si>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</si>
  <si>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</si>
  <si>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</si>
  <si>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</si>
  <si>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</si>
  <si>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</si>
  <si>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</si>
  <si>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</si>
  <si>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</si>
  <si>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</si>
  <si>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</si>
  <si>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</si>
  <si>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</si>
  <si>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</si>
  <si>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</si>
  <si>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</si>
  <si>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</si>
  <si>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</si>
  <si>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</si>
  <si>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</si>
  <si>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</si>
  <si>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</si>
  <si>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</si>
  <si>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</si>
  <si>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</si>
  <si>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</si>
  <si>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</si>
  <si>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</si>
  <si>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</si>
  <si>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</si>
  <si>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</si>
  <si>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</si>
  <si>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</si>
  <si>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</si>
  <si>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</si>
  <si>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</si>
  <si>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</si>
  <si>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</si>
  <si>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</si>
  <si>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</si>
  <si>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</si>
  <si>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</si>
  <si>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</si>
  <si>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</si>
  <si>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</si>
  <si>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</si>
  <si>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</si>
  <si>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</si>
  <si>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</si>
  <si>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</si>
  <si>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</si>
  <si>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</si>
  <si>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</si>
  <si>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</si>
  <si>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</si>
  <si>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</si>
  <si>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</si>
  <si>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</si>
  <si>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</si>
  <si>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</si>
  <si>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</si>
  <si>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</si>
  <si>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</si>
  <si>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</si>
  <si>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</si>
  <si>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</si>
  <si>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</si>
  <si>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</si>
  <si>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</si>
  <si>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</si>
  <si>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</si>
  <si>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</si>
  <si>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</si>
  <si>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</si>
  <si>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</si>
  <si>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</si>
  <si>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</si>
  <si>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</si>
  <si>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</si>
  <si>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</si>
  <si>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</si>
  <si>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</si>
  <si>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</si>
  <si>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</si>
  <si>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</si>
  <si>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</si>
  <si>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</si>
  <si>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</si>
  <si>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</si>
  <si>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</si>
  <si>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</si>
  <si>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</si>
  <si>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</si>
  <si>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</si>
  <si>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</si>
  <si>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</si>
  <si>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</si>
  <si>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</si>
  <si>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</si>
  <si>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</si>
  <si>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</si>
  <si>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</si>
  <si>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</si>
  <si>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</si>
  <si>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</si>
  <si>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</si>
  <si>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</si>
  <si>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</si>
  <si>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</si>
  <si>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</si>
  <si>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</si>
  <si>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</si>
  <si>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</si>
  <si>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</si>
  <si>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</si>
  <si>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</si>
  <si>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</si>
  <si>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</si>
  <si>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</si>
  <si>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</si>
  <si>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</si>
  <si>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</si>
  <si>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</si>
  <si>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</si>
  <si>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</si>
  <si>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</si>
  <si>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</si>
  <si>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</si>
  <si>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</si>
  <si>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和歌山県湯浅町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</si>
  <si>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</si>
  <si>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</si>
  <si>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</si>
  <si>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</si>
  <si>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</si>
  <si>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</si>
  <si>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</si>
  <si>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</si>
  <si>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</si>
  <si>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</si>
  <si>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</si>
  <si>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</si>
  <si>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</si>
  <si>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</si>
  <si>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</si>
  <si>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</si>
  <si>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</si>
  <si>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</si>
  <si>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</si>
  <si>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</si>
  <si>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</si>
  <si>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</si>
  <si>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</si>
  <si>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</si>
  <si>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</si>
  <si>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</si>
  <si>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</si>
  <si>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</si>
  <si>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</si>
  <si>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</si>
  <si>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</si>
  <si>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</si>
  <si>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</si>
  <si>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</si>
  <si>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</si>
  <si>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</si>
  <si>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</si>
  <si>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</si>
  <si>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</si>
  <si>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</si>
  <si>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</si>
  <si>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</si>
  <si>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</si>
  <si>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</si>
  <si>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</si>
  <si>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</si>
  <si>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</si>
  <si>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</si>
  <si>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</si>
  <si>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</si>
  <si>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</si>
  <si>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</si>
  <si>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</si>
  <si>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</si>
  <si>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</si>
  <si>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</si>
  <si>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</si>
  <si>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</si>
  <si>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</si>
  <si>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</si>
  <si>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</si>
  <si>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</si>
  <si>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</si>
  <si>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</si>
  <si>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</si>
  <si>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</si>
  <si>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</si>
  <si>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</si>
  <si>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</si>
  <si>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</si>
  <si>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</si>
  <si>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</si>
  <si>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</si>
  <si>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</si>
  <si>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</si>
  <si>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</si>
  <si>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</si>
  <si>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</si>
  <si>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</si>
  <si>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</si>
  <si>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</si>
  <si>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</si>
  <si>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</si>
  <si>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</si>
  <si>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</si>
  <si>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</si>
  <si>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</si>
  <si>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</si>
  <si>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</si>
  <si>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</si>
  <si>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</si>
  <si>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</si>
  <si>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</si>
  <si>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</si>
  <si>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</si>
  <si>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</si>
  <si>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</si>
  <si>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</si>
  <si>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</si>
  <si>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</si>
  <si>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</si>
  <si>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</si>
  <si>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</si>
  <si>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</si>
  <si>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</si>
  <si>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</si>
  <si>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</si>
  <si>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</si>
  <si>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</si>
  <si>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</si>
  <si>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</si>
  <si>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</si>
  <si>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</si>
  <si>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</si>
  <si>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</si>
  <si>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</si>
  <si>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</si>
  <si>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</si>
  <si>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</si>
  <si>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</si>
  <si>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</si>
  <si>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</si>
  <si>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</si>
  <si>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</si>
  <si>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</si>
  <si>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</si>
  <si>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</si>
  <si>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</si>
  <si>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</si>
  <si>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</si>
  <si>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</si>
  <si>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</si>
  <si>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</si>
  <si>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</si>
  <si>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</si>
  <si>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</si>
  <si>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</si>
  <si>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</si>
  <si>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</si>
  <si>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</si>
  <si>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</si>
  <si>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</si>
  <si>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</si>
  <si>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</si>
  <si>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</si>
  <si>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</si>
  <si>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</si>
  <si>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</si>
  <si>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和歌山県湯浅町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</si>
  <si>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</si>
  <si>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</si>
  <si>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</si>
  <si>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</si>
  <si>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</si>
  <si>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</si>
  <si>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</si>
  <si>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</si>
  <si>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</si>
  <si>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</si>
  <si>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</si>
  <si>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</si>
  <si>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</si>
  <si>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</si>
  <si>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</si>
  <si>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</si>
  <si>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</si>
  <si>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</si>
  <si>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</si>
  <si>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</si>
  <si>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</si>
  <si>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</si>
  <si>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</si>
  <si>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</si>
  <si>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</si>
  <si>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</si>
  <si>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</si>
  <si>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</si>
  <si>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</si>
  <si>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</si>
  <si>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</si>
  <si>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</si>
  <si>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</si>
  <si>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</si>
  <si>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</si>
  <si>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</si>
  <si>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</si>
  <si>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</si>
  <si>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</si>
  <si>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</si>
  <si>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</si>
  <si>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</si>
  <si>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</si>
  <si>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</si>
  <si>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</si>
  <si>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</si>
  <si>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</si>
  <si>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</si>
  <si>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</si>
  <si>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</si>
  <si>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</si>
  <si>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</si>
  <si>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</si>
  <si>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</si>
  <si>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</si>
  <si>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</si>
  <si>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</si>
  <si>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</si>
  <si>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</si>
  <si>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</si>
  <si>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</si>
  <si>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</si>
  <si>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</si>
  <si>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</si>
  <si>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</si>
  <si>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</si>
  <si>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</si>
  <si>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</si>
  <si>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</si>
  <si>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</si>
  <si>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</si>
  <si>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</si>
  <si>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</si>
  <si>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</si>
  <si>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</si>
  <si>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</si>
  <si>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</si>
  <si>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</si>
  <si>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</si>
  <si>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</si>
  <si>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</si>
  <si>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</si>
  <si>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</si>
  <si>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</si>
  <si>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</si>
  <si>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</si>
  <si>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</si>
  <si>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</si>
  <si>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</si>
  <si>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</si>
  <si>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</si>
  <si>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</si>
  <si>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</si>
  <si>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</si>
  <si>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</si>
  <si>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</si>
  <si>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</si>
  <si>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</si>
  <si>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</si>
  <si>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</si>
  <si>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</si>
  <si>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</si>
  <si>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</si>
  <si>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</si>
  <si>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</si>
  <si>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</si>
  <si>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</si>
  <si>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</si>
  <si>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</si>
  <si>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</si>
  <si>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</si>
  <si>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</si>
  <si>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</si>
  <si>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</si>
  <si>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</si>
  <si>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</si>
  <si>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</si>
  <si>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</si>
  <si>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</si>
  <si>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</si>
  <si>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</si>
  <si>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</si>
  <si>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</si>
  <si>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</si>
  <si>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</si>
  <si>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</si>
  <si>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</si>
  <si>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</si>
  <si>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</si>
  <si>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</si>
  <si>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</si>
  <si>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</si>
  <si>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</si>
  <si>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</si>
  <si>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</si>
  <si>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</si>
  <si>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</si>
  <si>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</si>
  <si>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</si>
  <si>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</si>
  <si>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</si>
  <si>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</si>
  <si>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</si>
  <si>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</si>
  <si>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</si>
  <si>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</si>
  <si>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</si>
  <si>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</si>
  <si>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</si>
  <si>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</si>
  <si>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</si>
  <si>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</si>
  <si>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</si>
  <si>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</si>
  <si>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</si>
  <si>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</si>
  <si>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</si>
  <si>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</si>
  <si>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</si>
  <si>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</si>
  <si>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</si>
  <si>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</si>
  <si>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</si>
  <si>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</si>
  <si>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</si>
  <si>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</si>
  <si>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</si>
  <si>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</si>
  <si>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</si>
  <si>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</si>
  <si>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</si>
  <si>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</si>
  <si>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</si>
  <si>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</si>
  <si>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</si>
  <si>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</si>
  <si>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</si>
  <si>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</si>
  <si>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</si>
  <si>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</si>
  <si>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</si>
  <si>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</si>
  <si>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</si>
  <si>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</si>
  <si>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</si>
  <si>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</si>
  <si>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</si>
  <si>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</si>
  <si>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</si>
  <si>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</si>
  <si>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</si>
  <si>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</si>
  <si>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</si>
  <si>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</si>
  <si>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</si>
  <si>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</si>
  <si>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</si>
  <si>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</si>
  <si>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</si>
  <si>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</si>
  <si>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同和対策住宅新築資金等特別会計</t>
  </si>
  <si>
    <t>▲ 8.78</t>
  </si>
  <si>
    <t>▲ 7.37</t>
  </si>
  <si>
    <t>▲ 5.98</t>
  </si>
  <si>
    <t>▲ 4.57</t>
  </si>
  <si>
    <t>▲ 3.51</t>
  </si>
  <si>
    <t>駐車場事業特別会計</t>
  </si>
  <si>
    <t>▲ 4.58</t>
  </si>
  <si>
    <t>▲ 4.25</t>
  </si>
  <si>
    <t>▲ 4.22</t>
  </si>
  <si>
    <t>▲ 4.21</t>
  </si>
  <si>
    <t>▲ 1.34</t>
  </si>
  <si>
    <t>一般会計</t>
  </si>
  <si>
    <t>水道事業会計</t>
  </si>
  <si>
    <t>介護保険事業特別会計</t>
  </si>
  <si>
    <t>国民健康保険事業特別会計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</si>
  <si>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</si>
  <si>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</si>
  <si>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</si>
  <si>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</si>
  <si>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</si>
  <si>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</si>
  <si>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</si>
  <si>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</si>
  <si>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</si>
  <si>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</si>
  <si>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有田衛生施設事務組合</t>
    <rPh sb="0" eb="2">
      <t>アリダ</t>
    </rPh>
    <rPh sb="2" eb="4">
      <t>エイセイ</t>
    </rPh>
    <rPh sb="4" eb="6">
      <t>シセツ</t>
    </rPh>
    <rPh sb="6" eb="8">
      <t>ジム</t>
    </rPh>
    <rPh sb="8" eb="10">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</si>
  <si>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</si>
  <si>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</si>
  <si>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有田老人福祉施設事務組合</t>
    <rPh sb="0" eb="2">
      <t>アリダ</t>
    </rPh>
    <rPh sb="2" eb="4">
      <t>ロウジン</t>
    </rPh>
    <rPh sb="4" eb="6">
      <t>フクシ</t>
    </rPh>
    <rPh sb="6" eb="8">
      <t>シセツ</t>
    </rPh>
    <rPh sb="8" eb="10">
      <t>ジム</t>
    </rPh>
    <rPh sb="10" eb="12">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</si>
  <si>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</si>
  <si>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6">
      <t>チホウ</t>
    </rPh>
    <rPh sb="6" eb="7">
      <t>ゼイ</t>
    </rPh>
    <rPh sb="7" eb="9">
      <t>カイシュウ</t>
    </rPh>
    <rPh sb="9" eb="11">
      <t>キコウ</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</si>
  <si>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</si>
  <si>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後期高齢者医療広域連合</t>
    <rPh sb="0" eb="2">
      <t>コウキ</t>
    </rPh>
    <rPh sb="2" eb="5">
      <t>コウレイシャ</t>
    </rPh>
    <rPh sb="5" eb="7">
      <t>イリョウ</t>
    </rPh>
    <rPh sb="7" eb="9">
      <t>コウイキ</t>
    </rPh>
    <rPh sb="9" eb="11">
      <t>レンゴウ</t>
    </rPh>
    <phoneticPr fontId="2"/>
  </si>
  <si>
    <t>-</t>
    <phoneticPr fontId="2"/>
  </si>
  <si>
    <t>ふるさとまちづくり基金</t>
    <rPh sb="9" eb="11">
      <t>キキン</t>
    </rPh>
    <phoneticPr fontId="2"/>
  </si>
  <si>
    <t>都市計画事業基金</t>
    <rPh sb="0" eb="2">
      <t>トシ</t>
    </rPh>
    <rPh sb="2" eb="4">
      <t>ケイカク</t>
    </rPh>
    <rPh sb="4" eb="6">
      <t>ジギョウ</t>
    </rPh>
    <rPh sb="6" eb="8">
      <t>キキン</t>
    </rPh>
    <phoneticPr fontId="2"/>
  </si>
  <si>
    <t>小学校緑地化推進事業基金</t>
    <rPh sb="0" eb="3">
      <t>ショウガッコウ</t>
    </rPh>
    <rPh sb="3" eb="6">
      <t>リョクチカ</t>
    </rPh>
    <rPh sb="6" eb="8">
      <t>スイシン</t>
    </rPh>
    <rPh sb="8" eb="10">
      <t>ジギョウ</t>
    </rPh>
    <rPh sb="10" eb="12">
      <t>キキン</t>
    </rPh>
    <phoneticPr fontId="2"/>
  </si>
  <si>
    <t>地域づくり基金</t>
    <rPh sb="0" eb="2">
      <t>チイキ</t>
    </rPh>
    <rPh sb="5" eb="7">
      <t>キキン</t>
    </rPh>
    <phoneticPr fontId="2"/>
  </si>
  <si>
    <t>老人福祉施設基金</t>
    <rPh sb="0" eb="2">
      <t>ロウジン</t>
    </rPh>
    <rPh sb="2" eb="4">
      <t>フクシ</t>
    </rPh>
    <rPh sb="4" eb="6">
      <t>シセツ</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</si>
  <si>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</si>
  <si>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</si>
  <si>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</si>
  <si>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</si>
  <si>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残高の増により、将来負担比率は前年度に引き続き大幅な改善となった。しかし、大型事業に係る地方債の借り入れにより、地方債残高は増加傾向にあり、充当可能基金残高の大幅な増も期待できないことから今後、将来負担比率の上昇が見込まれる。
　有形固定資産減価償却率も、類似団体内平均値を上回る数値で推移しており、施設の老朽化が進行していることが分かるため、公共施設等総合管理計画や将来負担額を勘案しながら、類似施設の統廃合等の対策を講じていく。</t>
    <rPh sb="1" eb="3">
      <t>ジュウトウ</t>
    </rPh>
    <rPh sb="3" eb="5">
      <t>カノウ</t>
    </rPh>
    <rPh sb="5" eb="7">
      <t>キキン</t>
    </rPh>
    <rPh sb="7" eb="9">
      <t>ザンダカ</t>
    </rPh>
    <rPh sb="10" eb="11">
      <t>ゾウ</t>
    </rPh>
    <rPh sb="15" eb="17">
      <t>ショウライ</t>
    </rPh>
    <rPh sb="17" eb="19">
      <t>フタン</t>
    </rPh>
    <rPh sb="19" eb="21">
      <t>ヒリツ</t>
    </rPh>
    <rPh sb="22" eb="25">
      <t>ゼンネンド</t>
    </rPh>
    <rPh sb="26" eb="27">
      <t>ヒ</t>
    </rPh>
    <rPh sb="28" eb="29">
      <t>ツヅ</t>
    </rPh>
    <rPh sb="30" eb="32">
      <t>オオハバ</t>
    </rPh>
    <rPh sb="33" eb="35">
      <t>カイゼン</t>
    </rPh>
    <rPh sb="44" eb="46">
      <t>オオガタ</t>
    </rPh>
    <rPh sb="46" eb="48">
      <t>ジギョウ</t>
    </rPh>
    <rPh sb="49" eb="50">
      <t>カカ</t>
    </rPh>
    <rPh sb="51" eb="54">
      <t>チホウサイ</t>
    </rPh>
    <rPh sb="55" eb="56">
      <t>カ</t>
    </rPh>
    <rPh sb="57" eb="58">
      <t>イ</t>
    </rPh>
    <rPh sb="63" eb="66">
      <t>チホウサイ</t>
    </rPh>
    <rPh sb="66" eb="68">
      <t>ザンダカ</t>
    </rPh>
    <rPh sb="69" eb="71">
      <t>ゾウカ</t>
    </rPh>
    <rPh sb="71" eb="73">
      <t>ケイコウ</t>
    </rPh>
    <rPh sb="77" eb="79">
      <t>ジュウトウ</t>
    </rPh>
    <rPh sb="79" eb="81">
      <t>カノウ</t>
    </rPh>
    <rPh sb="81" eb="83">
      <t>キキン</t>
    </rPh>
    <rPh sb="83" eb="85">
      <t>ザンダカ</t>
    </rPh>
    <rPh sb="86" eb="88">
      <t>オオハバ</t>
    </rPh>
    <rPh sb="89" eb="90">
      <t>ゾウ</t>
    </rPh>
    <rPh sb="91" eb="93">
      <t>キタイ</t>
    </rPh>
    <rPh sb="101" eb="103">
      <t>コンゴ</t>
    </rPh>
    <rPh sb="104" eb="106">
      <t>ショウライ</t>
    </rPh>
    <rPh sb="106" eb="108">
      <t>フタン</t>
    </rPh>
    <rPh sb="108" eb="110">
      <t>ヒリツ</t>
    </rPh>
    <rPh sb="111" eb="113">
      <t>ジョウショウ</t>
    </rPh>
    <rPh sb="114" eb="116">
      <t>ミコ</t>
    </rPh>
    <rPh sb="122" eb="124">
      <t>ユウケイ</t>
    </rPh>
    <rPh sb="124" eb="126">
      <t>コテイ</t>
    </rPh>
    <rPh sb="126" eb="128">
      <t>シサン</t>
    </rPh>
    <rPh sb="128" eb="130">
      <t>ゲンカ</t>
    </rPh>
    <rPh sb="130" eb="132">
      <t>ショウキャク</t>
    </rPh>
    <rPh sb="132" eb="133">
      <t>リツ</t>
    </rPh>
    <rPh sb="135" eb="139">
      <t>ルイジダンタイ</t>
    </rPh>
    <rPh sb="139" eb="140">
      <t>ナイ</t>
    </rPh>
    <rPh sb="140" eb="143">
      <t>ヘイキンチ</t>
    </rPh>
    <rPh sb="144" eb="146">
      <t>ウワマワ</t>
    </rPh>
    <rPh sb="147" eb="149">
      <t>スウチ</t>
    </rPh>
    <rPh sb="150" eb="152">
      <t>スイイ</t>
    </rPh>
    <rPh sb="157" eb="159">
      <t>シセツ</t>
    </rPh>
    <rPh sb="160" eb="163">
      <t>ロウキュウカ</t>
    </rPh>
    <rPh sb="164" eb="166">
      <t>シンコウ</t>
    </rPh>
    <rPh sb="173" eb="174">
      <t>ワ</t>
    </rPh>
    <rPh sb="179" eb="181">
      <t>コウキョウ</t>
    </rPh>
    <rPh sb="181" eb="183">
      <t>シセツ</t>
    </rPh>
    <rPh sb="183" eb="184">
      <t>トウ</t>
    </rPh>
    <rPh sb="184" eb="186">
      <t>ソウゴウ</t>
    </rPh>
    <rPh sb="186" eb="188">
      <t>カンリ</t>
    </rPh>
    <rPh sb="188" eb="190">
      <t>ケイカク</t>
    </rPh>
    <rPh sb="191" eb="193">
      <t>ショウライ</t>
    </rPh>
    <rPh sb="193" eb="195">
      <t>フタン</t>
    </rPh>
    <rPh sb="195" eb="196">
      <t>ガク</t>
    </rPh>
    <rPh sb="197" eb="199">
      <t>カンアン</t>
    </rPh>
    <rPh sb="204" eb="206">
      <t>ルイジ</t>
    </rPh>
    <rPh sb="206" eb="208">
      <t>シセツ</t>
    </rPh>
    <rPh sb="209" eb="212">
      <t>トウハイゴウ</t>
    </rPh>
    <rPh sb="212" eb="213">
      <t>トウ</t>
    </rPh>
    <rPh sb="214" eb="216">
      <t>タイサク</t>
    </rPh>
    <rPh sb="217" eb="218">
      <t>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</si>
  <si>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</si>
  <si>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</si>
  <si>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</si>
  <si>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</si>
  <si>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</si>
  <si>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</si>
  <si>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</si>
  <si>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</si>
  <si>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</si>
  <si>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近年まで高水準で推移していたが、直近の２年分については、類似団体内平均値との乖離は小さくなっていた。しかし、大型事業による地方債残高の増や基金残高の減少、元金償還の開始による公債費の増等により、今後、両比率の上昇は避けられない状況である。
　そのため、交付税算入の少ない起債の借入抑制や新規借入を償還額以下とする等の対策を講じながら、持続可能な財政運営に努める。</t>
    <rPh sb="1" eb="3">
      <t>ショウライ</t>
    </rPh>
    <rPh sb="3" eb="5">
      <t>フタン</t>
    </rPh>
    <rPh sb="5" eb="7">
      <t>ヒリツ</t>
    </rPh>
    <rPh sb="7" eb="8">
      <t>オヨ</t>
    </rPh>
    <rPh sb="9" eb="11">
      <t>ジッシツ</t>
    </rPh>
    <rPh sb="11" eb="13">
      <t>コウサイ</t>
    </rPh>
    <rPh sb="13" eb="14">
      <t>ヒ</t>
    </rPh>
    <rPh sb="14" eb="16">
      <t>ヒリツ</t>
    </rPh>
    <rPh sb="17" eb="19">
      <t>キンネン</t>
    </rPh>
    <rPh sb="21" eb="24">
      <t>コウスイジュン</t>
    </rPh>
    <rPh sb="25" eb="27">
      <t>スイイ</t>
    </rPh>
    <rPh sb="33" eb="35">
      <t>チョッキン</t>
    </rPh>
    <rPh sb="37" eb="38">
      <t>ネン</t>
    </rPh>
    <rPh sb="38" eb="39">
      <t>ブン</t>
    </rPh>
    <rPh sb="45" eb="47">
      <t>ルイジ</t>
    </rPh>
    <rPh sb="47" eb="53">
      <t>ダンタイナイヘイキンチ</t>
    </rPh>
    <rPh sb="55" eb="57">
      <t>カイリ</t>
    </rPh>
    <rPh sb="58" eb="59">
      <t>チイ</t>
    </rPh>
    <rPh sb="71" eb="73">
      <t>オオガタ</t>
    </rPh>
    <rPh sb="73" eb="75">
      <t>ジギョウ</t>
    </rPh>
    <rPh sb="78" eb="81">
      <t>チホウサイ</t>
    </rPh>
    <rPh sb="81" eb="83">
      <t>ザンダカ</t>
    </rPh>
    <rPh sb="84" eb="85">
      <t>ゾウ</t>
    </rPh>
    <rPh sb="94" eb="96">
      <t>ガンキン</t>
    </rPh>
    <rPh sb="96" eb="98">
      <t>ショウカン</t>
    </rPh>
    <rPh sb="99" eb="101">
      <t>カイシ</t>
    </rPh>
    <rPh sb="104" eb="107">
      <t>コウサイヒ</t>
    </rPh>
    <rPh sb="108" eb="109">
      <t>ゾウ</t>
    </rPh>
    <rPh sb="109" eb="110">
      <t>トウ</t>
    </rPh>
    <rPh sb="114" eb="116">
      <t>コンゴ</t>
    </rPh>
    <rPh sb="117" eb="118">
      <t>リョウ</t>
    </rPh>
    <rPh sb="118" eb="120">
      <t>ヒリツ</t>
    </rPh>
    <rPh sb="121" eb="123">
      <t>ジョウショウ</t>
    </rPh>
    <rPh sb="124" eb="125">
      <t>サ</t>
    </rPh>
    <rPh sb="130" eb="132">
      <t>ジョウキョウ</t>
    </rPh>
    <rPh sb="143" eb="146">
      <t>コウフゼイ</t>
    </rPh>
    <rPh sb="146" eb="148">
      <t>サンニュウ</t>
    </rPh>
    <rPh sb="149" eb="150">
      <t>スク</t>
    </rPh>
    <rPh sb="152" eb="154">
      <t>キサイ</t>
    </rPh>
    <rPh sb="155" eb="156">
      <t>カ</t>
    </rPh>
    <rPh sb="156" eb="157">
      <t>イ</t>
    </rPh>
    <rPh sb="157" eb="159">
      <t>ヨクセイ</t>
    </rPh>
    <rPh sb="160" eb="162">
      <t>シンキ</t>
    </rPh>
    <rPh sb="162" eb="163">
      <t>カ</t>
    </rPh>
    <rPh sb="163" eb="164">
      <t>イ</t>
    </rPh>
    <rPh sb="165" eb="167">
      <t>ショウカン</t>
    </rPh>
    <rPh sb="167" eb="168">
      <t>ガク</t>
    </rPh>
    <rPh sb="168" eb="170">
      <t>イカ</t>
    </rPh>
    <rPh sb="173" eb="174">
      <t>トウ</t>
    </rPh>
    <rPh sb="175" eb="177">
      <t>タイサク</t>
    </rPh>
    <rPh sb="178" eb="179">
      <t>コウ</t>
    </rPh>
    <rPh sb="184" eb="186">
      <t>ジゾク</t>
    </rPh>
    <rPh sb="186" eb="188">
      <t>カノウ</t>
    </rPh>
    <rPh sb="189" eb="191">
      <t>ザイセイ</t>
    </rPh>
    <rPh sb="191" eb="193">
      <t>ウンエイ</t>
    </rPh>
    <rPh sb="194" eb="195">
      <t>ツト</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</si>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</sst>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8B68-4F22-9C21-F3BBBDD1A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165473</c:v>
                </c:pt>
                <c:pt idx="1">
                  <c:v>22966</c:v>
                </c:pt>
                <c:pt idx="2">
                  <c:v>39674</c:v>
                </c:pt>
                <c:pt idx="3">
                  <c:v>61430</c:v>
                </c:pt>
                <c:pt idx="4">
                  <c:v>130297</c:v>
                </c:pt>
              </c:numCache>
            </c:numRef>
          </c:val>
          <c:smooth val="0"/>
          <c:extLst xmlns:c16r2="http://schemas.microsoft.com/office/drawing/2015/06/chart">
            <c:ext xmlns:c16="http://schemas.microsoft.com/office/drawing/2014/chart" uri="{C3380CC4-5D6E-409C-BE32-E72D297353CC}">
              <c16:uniqueId val="{00000001-8B68-4F22-9C21-F3BBBDD1AB9B}"/>
            </c:ext>
          </c:extLst>
        </c:ser>
        <c:dLbls>
          <c:showLegendKey val="0"/>
          <c:showVal val="0"/>
          <c:showCatName val="0"/>
          <c:showSerName val="0"/>
          <c:showPercent val="0"/>
          <c:showBubbleSize val="0"/>
        </c:dLbls>
        <c:marker val="1"/>
        <c:smooth val="0"/>
        <c:axId val="472898952"/>
        <c:axId val="472899344"/>
      </c:lineChart>
      <c:catAx>
        <c:axId val="472898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899344"/>
        <c:crosses val="autoZero"/>
        <c:auto val="1"/>
        <c:lblAlgn val="ctr"/>
        <c:lblOffset val="100"/>
        <c:tickLblSkip val="1"/>
        <c:tickMarkSkip val="1"/>
        <c:noMultiLvlLbl val="0"/>
      </c:catAx>
      <c:valAx>
        <c:axId val="4728993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898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0.86</c:v>
                </c:pt>
                <c:pt idx="1">
                  <c:v>3.21</c:v>
                </c:pt>
                <c:pt idx="2">
                  <c:v>5.31</c:v>
                </c:pt>
                <c:pt idx="3">
                  <c:v>8.7200000000000006</c:v>
                </c:pt>
                <c:pt idx="4">
                  <c:v>5.31</c:v>
                </c:pt>
              </c:numCache>
            </c:numRef>
          </c:val>
          <c:extLst xmlns:c16r2="http://schemas.microsoft.com/office/drawing/2015/06/chart">
            <c:ext xmlns:c16="http://schemas.microsoft.com/office/drawing/2014/chart" uri="{C3380CC4-5D6E-409C-BE32-E72D297353CC}">
              <c16:uniqueId val="{00000000-25D6-4203-B58C-0DB69EA795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0.2</c:v>
                </c:pt>
                <c:pt idx="1">
                  <c:v>1.01</c:v>
                </c:pt>
                <c:pt idx="2">
                  <c:v>3.65</c:v>
                </c:pt>
                <c:pt idx="3">
                  <c:v>8.6999999999999993</c:v>
                </c:pt>
                <c:pt idx="4">
                  <c:v>13.41</c:v>
                </c:pt>
              </c:numCache>
            </c:numRef>
          </c:val>
          <c:extLst xmlns:c16r2="http://schemas.microsoft.com/office/drawing/2015/06/chart">
            <c:ext xmlns:c16="http://schemas.microsoft.com/office/drawing/2014/chart" uri="{C3380CC4-5D6E-409C-BE32-E72D297353CC}">
              <c16:uniqueId val="{00000001-25D6-4203-B58C-0DB69EA79568}"/>
            </c:ext>
          </c:extLst>
        </c:ser>
        <c:dLbls>
          <c:showLegendKey val="0"/>
          <c:showVal val="0"/>
          <c:showCatName val="0"/>
          <c:showSerName val="0"/>
          <c:showPercent val="0"/>
          <c:showBubbleSize val="0"/>
        </c:dLbls>
        <c:gapWidth val="250"/>
        <c:overlap val="100"/>
        <c:axId val="472902480"/>
        <c:axId val="47290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2.39</c:v>
                </c:pt>
                <c:pt idx="2">
                  <c:v>4.67</c:v>
                </c:pt>
                <c:pt idx="3">
                  <c:v>8.25</c:v>
                </c:pt>
                <c:pt idx="4">
                  <c:v>1.21</c:v>
                </c:pt>
              </c:numCache>
            </c:numRef>
          </c:val>
          <c:smooth val="0"/>
          <c:extLst xmlns:c16r2="http://schemas.microsoft.com/office/drawing/2015/06/chart">
            <c:ext xmlns:c16="http://schemas.microsoft.com/office/drawing/2014/chart" uri="{C3380CC4-5D6E-409C-BE32-E72D297353CC}">
              <c16:uniqueId val="{00000002-25D6-4203-B58C-0DB69EA79568}"/>
            </c:ext>
          </c:extLst>
        </c:ser>
        <c:dLbls>
          <c:showLegendKey val="0"/>
          <c:showVal val="0"/>
          <c:showCatName val="0"/>
          <c:showSerName val="0"/>
          <c:showPercent val="0"/>
          <c:showBubbleSize val="0"/>
        </c:dLbls>
        <c:marker val="1"/>
        <c:smooth val="0"/>
        <c:axId val="472902480"/>
        <c:axId val="472904832"/>
      </c:lineChart>
      <c:catAx>
        <c:axId val="47290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904832"/>
        <c:crosses val="autoZero"/>
        <c:auto val="1"/>
        <c:lblAlgn val="ctr"/>
        <c:lblOffset val="100"/>
        <c:tickLblSkip val="1"/>
        <c:tickMarkSkip val="1"/>
        <c:noMultiLvlLbl val="0"/>
      </c:catAx>
      <c:valAx>
        <c:axId val="47290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90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4F8-4BA3-909D-89F676F5C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F8-4BA3-909D-89F676F5C7F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4F8-4BA3-909D-89F676F5C7F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14F8-4BA3-909D-89F676F5C7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2.95</c:v>
                </c:pt>
                <c:pt idx="2">
                  <c:v>#N/A</c:v>
                </c:pt>
                <c:pt idx="3">
                  <c:v>2.4900000000000002</c:v>
                </c:pt>
                <c:pt idx="4">
                  <c:v>#N/A</c:v>
                </c:pt>
                <c:pt idx="5">
                  <c:v>3.17</c:v>
                </c:pt>
                <c:pt idx="6">
                  <c:v>#N/A</c:v>
                </c:pt>
                <c:pt idx="7">
                  <c:v>2.0299999999999998</c:v>
                </c:pt>
                <c:pt idx="8">
                  <c:v>#N/A</c:v>
                </c:pt>
                <c:pt idx="9">
                  <c:v>7.0000000000000007E-2</c:v>
                </c:pt>
              </c:numCache>
            </c:numRef>
          </c:val>
          <c:extLst xmlns:c16r2="http://schemas.microsoft.com/office/drawing/2015/06/chart">
            <c:ext xmlns:c16="http://schemas.microsoft.com/office/drawing/2014/chart" uri="{C3380CC4-5D6E-409C-BE32-E72D297353CC}">
              <c16:uniqueId val="{00000004-14F8-4BA3-909D-89F676F5C7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1.58</c:v>
                </c:pt>
                <c:pt idx="4">
                  <c:v>#N/A</c:v>
                </c:pt>
                <c:pt idx="5">
                  <c:v>1.75</c:v>
                </c:pt>
                <c:pt idx="6">
                  <c:v>#N/A</c:v>
                </c:pt>
                <c:pt idx="7">
                  <c:v>1.25</c:v>
                </c:pt>
                <c:pt idx="8">
                  <c:v>#N/A</c:v>
                </c:pt>
                <c:pt idx="9">
                  <c:v>2.2799999999999998</c:v>
                </c:pt>
              </c:numCache>
            </c:numRef>
          </c:val>
          <c:extLst xmlns:c16r2="http://schemas.microsoft.com/office/drawing/2015/06/chart">
            <c:ext xmlns:c16="http://schemas.microsoft.com/office/drawing/2014/chart" uri="{C3380CC4-5D6E-409C-BE32-E72D297353CC}">
              <c16:uniqueId val="{00000005-14F8-4BA3-909D-89F676F5C7F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5.17</c:v>
                </c:pt>
                <c:pt idx="2">
                  <c:v>#N/A</c:v>
                </c:pt>
                <c:pt idx="3">
                  <c:v>4.3600000000000003</c:v>
                </c:pt>
                <c:pt idx="4">
                  <c:v>#N/A</c:v>
                </c:pt>
                <c:pt idx="5">
                  <c:v>3.15</c:v>
                </c:pt>
                <c:pt idx="6">
                  <c:v>#N/A</c:v>
                </c:pt>
                <c:pt idx="7">
                  <c:v>2.69</c:v>
                </c:pt>
                <c:pt idx="8">
                  <c:v>#N/A</c:v>
                </c:pt>
                <c:pt idx="9">
                  <c:v>3.18</c:v>
                </c:pt>
              </c:numCache>
            </c:numRef>
          </c:val>
          <c:extLst xmlns:c16r2="http://schemas.microsoft.com/office/drawing/2015/06/chart">
            <c:ext xmlns:c16="http://schemas.microsoft.com/office/drawing/2014/chart" uri="{C3380CC4-5D6E-409C-BE32-E72D297353CC}">
              <c16:uniqueId val="{00000006-14F8-4BA3-909D-89F676F5C7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9.6300000000000008</c:v>
                </c:pt>
                <c:pt idx="2">
                  <c:v>#N/A</c:v>
                </c:pt>
                <c:pt idx="3">
                  <c:v>10.58</c:v>
                </c:pt>
                <c:pt idx="4">
                  <c:v>#N/A</c:v>
                </c:pt>
                <c:pt idx="5">
                  <c:v>11.3</c:v>
                </c:pt>
                <c:pt idx="6">
                  <c:v>#N/A</c:v>
                </c:pt>
                <c:pt idx="7">
                  <c:v>13.29</c:v>
                </c:pt>
                <c:pt idx="8">
                  <c:v>#N/A</c:v>
                </c:pt>
                <c:pt idx="9">
                  <c:v>8.82</c:v>
                </c:pt>
              </c:numCache>
            </c:numRef>
          </c:val>
          <c:extLst xmlns:c16r2="http://schemas.microsoft.com/office/drawing/2015/06/chart">
            <c:ext xmlns:c16="http://schemas.microsoft.com/office/drawing/2014/chart" uri="{C3380CC4-5D6E-409C-BE32-E72D297353CC}">
              <c16:uniqueId val="{00000007-14F8-4BA3-909D-89F676F5C7F4}"/>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4.58</c:v>
                </c:pt>
                <c:pt idx="1">
                  <c:v>#N/A</c:v>
                </c:pt>
                <c:pt idx="2">
                  <c:v>4.25</c:v>
                </c:pt>
                <c:pt idx="3">
                  <c:v>#N/A</c:v>
                </c:pt>
                <c:pt idx="4">
                  <c:v>4.22</c:v>
                </c:pt>
                <c:pt idx="5">
                  <c:v>#N/A</c:v>
                </c:pt>
                <c:pt idx="6">
                  <c:v>4.21</c:v>
                </c:pt>
                <c:pt idx="7">
                  <c:v>#N/A</c:v>
                </c:pt>
                <c:pt idx="8">
                  <c:v>1.34</c:v>
                </c:pt>
                <c:pt idx="9">
                  <c:v>#N/A</c:v>
                </c:pt>
              </c:numCache>
            </c:numRef>
          </c:val>
          <c:extLst xmlns:c16r2="http://schemas.microsoft.com/office/drawing/2015/06/chart">
            <c:ext xmlns:c16="http://schemas.microsoft.com/office/drawing/2014/chart" uri="{C3380CC4-5D6E-409C-BE32-E72D297353CC}">
              <c16:uniqueId val="{00000008-14F8-4BA3-909D-89F676F5C7F4}"/>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8.7799999999999994</c:v>
                </c:pt>
                <c:pt idx="1">
                  <c:v>#N/A</c:v>
                </c:pt>
                <c:pt idx="2">
                  <c:v>7.37</c:v>
                </c:pt>
                <c:pt idx="3">
                  <c:v>#N/A</c:v>
                </c:pt>
                <c:pt idx="4">
                  <c:v>5.98</c:v>
                </c:pt>
                <c:pt idx="5">
                  <c:v>#N/A</c:v>
                </c:pt>
                <c:pt idx="6">
                  <c:v>4.57</c:v>
                </c:pt>
                <c:pt idx="7">
                  <c:v>#N/A</c:v>
                </c:pt>
                <c:pt idx="8">
                  <c:v>3.51</c:v>
                </c:pt>
                <c:pt idx="9">
                  <c:v>#N/A</c:v>
                </c:pt>
              </c:numCache>
            </c:numRef>
          </c:val>
          <c:extLst xmlns:c16r2="http://schemas.microsoft.com/office/drawing/2015/06/chart">
            <c:ext xmlns:c16="http://schemas.microsoft.com/office/drawing/2014/chart" uri="{C3380CC4-5D6E-409C-BE32-E72D297353CC}">
              <c16:uniqueId val="{00000009-14F8-4BA3-909D-89F676F5C7F4}"/>
            </c:ext>
          </c:extLst>
        </c:ser>
        <c:dLbls>
          <c:showLegendKey val="0"/>
          <c:showVal val="0"/>
          <c:showCatName val="0"/>
          <c:showSerName val="0"/>
          <c:showPercent val="0"/>
          <c:showBubbleSize val="0"/>
        </c:dLbls>
        <c:gapWidth val="150"/>
        <c:overlap val="100"/>
        <c:axId val="472905224"/>
        <c:axId val="472898168"/>
      </c:barChart>
      <c:catAx>
        <c:axId val="47290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898168"/>
        <c:crosses val="autoZero"/>
        <c:auto val="1"/>
        <c:lblAlgn val="ctr"/>
        <c:lblOffset val="100"/>
        <c:tickLblSkip val="1"/>
        <c:tickMarkSkip val="1"/>
        <c:noMultiLvlLbl val="0"/>
      </c:catAx>
      <c:valAx>
        <c:axId val="472898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90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506</c:v>
                </c:pt>
                <c:pt idx="5">
                  <c:v>501</c:v>
                </c:pt>
                <c:pt idx="8">
                  <c:v>499</c:v>
                </c:pt>
                <c:pt idx="11">
                  <c:v>473</c:v>
                </c:pt>
                <c:pt idx="14">
                  <c:v>463</c:v>
                </c:pt>
              </c:numCache>
            </c:numRef>
          </c:val>
          <c:extLst xmlns:c16r2="http://schemas.microsoft.com/office/drawing/2015/06/chart">
            <c:ext xmlns:c16="http://schemas.microsoft.com/office/drawing/2014/chart" uri="{C3380CC4-5D6E-409C-BE32-E72D297353CC}">
              <c16:uniqueId val="{00000000-98CC-4F64-98EE-5709F9775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CC-4F64-98EE-5709F9775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8CC-4F64-98EE-5709F9775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252</c:v>
                </c:pt>
                <c:pt idx="3">
                  <c:v>259</c:v>
                </c:pt>
                <c:pt idx="6">
                  <c:v>207</c:v>
                </c:pt>
                <c:pt idx="9">
                  <c:v>124</c:v>
                </c:pt>
                <c:pt idx="12">
                  <c:v>129</c:v>
                </c:pt>
              </c:numCache>
            </c:numRef>
          </c:val>
          <c:extLst xmlns:c16r2="http://schemas.microsoft.com/office/drawing/2015/06/chart">
            <c:ext xmlns:c16="http://schemas.microsoft.com/office/drawing/2014/chart" uri="{C3380CC4-5D6E-409C-BE32-E72D297353CC}">
              <c16:uniqueId val="{00000003-98CC-4F64-98EE-5709F9775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c:v>
                </c:pt>
                <c:pt idx="3">
                  <c:v>19</c:v>
                </c:pt>
                <c:pt idx="6">
                  <c:v>19</c:v>
                </c:pt>
                <c:pt idx="9">
                  <c:v>23</c:v>
                </c:pt>
                <c:pt idx="12">
                  <c:v>19</c:v>
                </c:pt>
              </c:numCache>
            </c:numRef>
          </c:val>
          <c:extLst xmlns:c16r2="http://schemas.microsoft.com/office/drawing/2015/06/chart">
            <c:ext xmlns:c16="http://schemas.microsoft.com/office/drawing/2014/chart" uri="{C3380CC4-5D6E-409C-BE32-E72D297353CC}">
              <c16:uniqueId val="{00000004-98CC-4F64-98EE-5709F9775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CC-4F64-98EE-5709F9775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CC-4F64-98EE-5709F9775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551</c:v>
                </c:pt>
                <c:pt idx="6">
                  <c:v>567</c:v>
                </c:pt>
                <c:pt idx="9">
                  <c:v>610</c:v>
                </c:pt>
                <c:pt idx="12">
                  <c:v>648</c:v>
                </c:pt>
              </c:numCache>
            </c:numRef>
          </c:val>
          <c:extLst xmlns:c16r2="http://schemas.microsoft.com/office/drawing/2015/06/chart">
            <c:ext xmlns:c16="http://schemas.microsoft.com/office/drawing/2014/chart" uri="{C3380CC4-5D6E-409C-BE32-E72D297353CC}">
              <c16:uniqueId val="{00000007-98CC-4F64-98EE-5709F97751E4}"/>
            </c:ext>
          </c:extLst>
        </c:ser>
        <c:dLbls>
          <c:showLegendKey val="0"/>
          <c:showVal val="0"/>
          <c:showCatName val="0"/>
          <c:showSerName val="0"/>
          <c:showPercent val="0"/>
          <c:showBubbleSize val="0"/>
        </c:dLbls>
        <c:gapWidth val="100"/>
        <c:overlap val="100"/>
        <c:axId val="472900128"/>
        <c:axId val="47290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320</c:v>
                </c:pt>
                <c:pt idx="2">
                  <c:v>#N/A</c:v>
                </c:pt>
                <c:pt idx="3">
                  <c:v>#N/A</c:v>
                </c:pt>
                <c:pt idx="4">
                  <c:v>328</c:v>
                </c:pt>
                <c:pt idx="5">
                  <c:v>#N/A</c:v>
                </c:pt>
                <c:pt idx="6">
                  <c:v>#N/A</c:v>
                </c:pt>
                <c:pt idx="7">
                  <c:v>294</c:v>
                </c:pt>
                <c:pt idx="8">
                  <c:v>#N/A</c:v>
                </c:pt>
                <c:pt idx="9">
                  <c:v>#N/A</c:v>
                </c:pt>
                <c:pt idx="10">
                  <c:v>284</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98CC-4F64-98EE-5709F97751E4}"/>
            </c:ext>
          </c:extLst>
        </c:ser>
        <c:dLbls>
          <c:showLegendKey val="0"/>
          <c:showVal val="0"/>
          <c:showCatName val="0"/>
          <c:showSerName val="0"/>
          <c:showPercent val="0"/>
          <c:showBubbleSize val="0"/>
        </c:dLbls>
        <c:marker val="1"/>
        <c:smooth val="0"/>
        <c:axId val="472900128"/>
        <c:axId val="472903656"/>
      </c:lineChart>
      <c:catAx>
        <c:axId val="4729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903656"/>
        <c:crosses val="autoZero"/>
        <c:auto val="1"/>
        <c:lblAlgn val="ctr"/>
        <c:lblOffset val="100"/>
        <c:tickLblSkip val="1"/>
        <c:tickMarkSkip val="1"/>
        <c:noMultiLvlLbl val="0"/>
      </c:catAx>
      <c:valAx>
        <c:axId val="47290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90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5318</c:v>
                </c:pt>
                <c:pt idx="5">
                  <c:v>5268</c:v>
                </c:pt>
                <c:pt idx="8">
                  <c:v>5241</c:v>
                </c:pt>
                <c:pt idx="11">
                  <c:v>5204</c:v>
                </c:pt>
                <c:pt idx="14">
                  <c:v>5206</c:v>
                </c:pt>
              </c:numCache>
            </c:numRef>
          </c:val>
          <c:extLst xmlns:c16r2="http://schemas.microsoft.com/office/drawing/2015/06/chart">
            <c:ext xmlns:c16="http://schemas.microsoft.com/office/drawing/2014/chart" uri="{C3380CC4-5D6E-409C-BE32-E72D297353CC}">
              <c16:uniqueId val="{00000000-AB88-45B5-AA56-6069BF25F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707</c:v>
                </c:pt>
                <c:pt idx="5">
                  <c:v>635</c:v>
                </c:pt>
                <c:pt idx="8">
                  <c:v>600</c:v>
                </c:pt>
                <c:pt idx="11">
                  <c:v>650</c:v>
                </c:pt>
                <c:pt idx="14">
                  <c:v>665</c:v>
                </c:pt>
              </c:numCache>
            </c:numRef>
          </c:val>
          <c:extLst xmlns:c16r2="http://schemas.microsoft.com/office/drawing/2015/06/chart">
            <c:ext xmlns:c16="http://schemas.microsoft.com/office/drawing/2014/chart" uri="{C3380CC4-5D6E-409C-BE32-E72D297353CC}">
              <c16:uniqueId val="{00000001-AB88-45B5-AA56-6069BF25F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297</c:v>
                </c:pt>
                <c:pt idx="5">
                  <c:v>581</c:v>
                </c:pt>
                <c:pt idx="8">
                  <c:v>1221</c:v>
                </c:pt>
                <c:pt idx="11">
                  <c:v>3213</c:v>
                </c:pt>
                <c:pt idx="14">
                  <c:v>4484</c:v>
                </c:pt>
              </c:numCache>
            </c:numRef>
          </c:val>
          <c:extLst xmlns:c16r2="http://schemas.microsoft.com/office/drawing/2015/06/chart">
            <c:ext xmlns:c16="http://schemas.microsoft.com/office/drawing/2014/chart" uri="{C3380CC4-5D6E-409C-BE32-E72D297353CC}">
              <c16:uniqueId val="{00000002-AB88-45B5-AA56-6069BF25F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88-45B5-AA56-6069BF25F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88-45B5-AA56-6069BF25F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88-45B5-AA56-6069BF25F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1264</c:v>
                </c:pt>
                <c:pt idx="3">
                  <c:v>1227</c:v>
                </c:pt>
                <c:pt idx="6">
                  <c:v>1154</c:v>
                </c:pt>
                <c:pt idx="9">
                  <c:v>1114</c:v>
                </c:pt>
                <c:pt idx="12">
                  <c:v>1044</c:v>
                </c:pt>
              </c:numCache>
            </c:numRef>
          </c:val>
          <c:extLst xmlns:c16r2="http://schemas.microsoft.com/office/drawing/2015/06/chart">
            <c:ext xmlns:c16="http://schemas.microsoft.com/office/drawing/2014/chart" uri="{C3380CC4-5D6E-409C-BE32-E72D297353CC}">
              <c16:uniqueId val="{00000006-AB88-45B5-AA56-6069BF25F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1233</c:v>
                </c:pt>
                <c:pt idx="3">
                  <c:v>1039</c:v>
                </c:pt>
                <c:pt idx="6">
                  <c:v>840</c:v>
                </c:pt>
                <c:pt idx="9">
                  <c:v>717</c:v>
                </c:pt>
                <c:pt idx="12">
                  <c:v>590</c:v>
                </c:pt>
              </c:numCache>
            </c:numRef>
          </c:val>
          <c:extLst xmlns:c16r2="http://schemas.microsoft.com/office/drawing/2015/06/chart">
            <c:ext xmlns:c16="http://schemas.microsoft.com/office/drawing/2014/chart" uri="{C3380CC4-5D6E-409C-BE32-E72D297353CC}">
              <c16:uniqueId val="{00000007-AB88-45B5-AA56-6069BF25F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c:v>
                </c:pt>
                <c:pt idx="3">
                  <c:v>282</c:v>
                </c:pt>
                <c:pt idx="6">
                  <c:v>267</c:v>
                </c:pt>
                <c:pt idx="9">
                  <c:v>267</c:v>
                </c:pt>
                <c:pt idx="12">
                  <c:v>252</c:v>
                </c:pt>
              </c:numCache>
            </c:numRef>
          </c:val>
          <c:extLst xmlns:c16r2="http://schemas.microsoft.com/office/drawing/2015/06/chart">
            <c:ext xmlns:c16="http://schemas.microsoft.com/office/drawing/2014/chart" uri="{C3380CC4-5D6E-409C-BE32-E72D297353CC}">
              <c16:uniqueId val="{00000008-AB88-45B5-AA56-6069BF25F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B88-45B5-AA56-6069BF25F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8567</c:v>
                </c:pt>
                <c:pt idx="3">
                  <c:v>8463</c:v>
                </c:pt>
                <c:pt idx="6">
                  <c:v>8399</c:v>
                </c:pt>
                <c:pt idx="9">
                  <c:v>8446</c:v>
                </c:pt>
                <c:pt idx="12">
                  <c:v>8639</c:v>
                </c:pt>
              </c:numCache>
            </c:numRef>
          </c:val>
          <c:extLst xmlns:c16r2="http://schemas.microsoft.com/office/drawing/2015/06/chart">
            <c:ext xmlns:c16="http://schemas.microsoft.com/office/drawing/2014/chart" uri="{C3380CC4-5D6E-409C-BE32-E72D297353CC}">
              <c16:uniqueId val="{0000000A-AB88-45B5-AA56-6069BF25F389}"/>
            </c:ext>
          </c:extLst>
        </c:ser>
        <c:dLbls>
          <c:showLegendKey val="0"/>
          <c:showVal val="0"/>
          <c:showCatName val="0"/>
          <c:showSerName val="0"/>
          <c:showPercent val="0"/>
          <c:showBubbleSize val="0"/>
        </c:dLbls>
        <c:gapWidth val="100"/>
        <c:overlap val="100"/>
        <c:axId val="472899736"/>
        <c:axId val="472901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5034</c:v>
                </c:pt>
                <c:pt idx="2">
                  <c:v>#N/A</c:v>
                </c:pt>
                <c:pt idx="3">
                  <c:v>#N/A</c:v>
                </c:pt>
                <c:pt idx="4">
                  <c:v>4527</c:v>
                </c:pt>
                <c:pt idx="5">
                  <c:v>#N/A</c:v>
                </c:pt>
                <c:pt idx="6">
                  <c:v>#N/A</c:v>
                </c:pt>
                <c:pt idx="7">
                  <c:v>3598</c:v>
                </c:pt>
                <c:pt idx="8">
                  <c:v>#N/A</c:v>
                </c:pt>
                <c:pt idx="9">
                  <c:v>#N/A</c:v>
                </c:pt>
                <c:pt idx="10">
                  <c:v>1478</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B-AB88-45B5-AA56-6069BF25F389}"/>
            </c:ext>
          </c:extLst>
        </c:ser>
        <c:dLbls>
          <c:showLegendKey val="0"/>
          <c:showVal val="0"/>
          <c:showCatName val="0"/>
          <c:showSerName val="0"/>
          <c:showPercent val="0"/>
          <c:showBubbleSize val="0"/>
        </c:dLbls>
        <c:marker val="1"/>
        <c:smooth val="0"/>
        <c:axId val="472899736"/>
        <c:axId val="472901304"/>
      </c:lineChart>
      <c:catAx>
        <c:axId val="47289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901304"/>
        <c:crosses val="autoZero"/>
        <c:auto val="1"/>
        <c:lblAlgn val="ctr"/>
        <c:lblOffset val="100"/>
        <c:tickLblSkip val="1"/>
        <c:tickMarkSkip val="1"/>
        <c:noMultiLvlLbl val="0"/>
      </c:catAx>
      <c:valAx>
        <c:axId val="472901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89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c:v>
                </c:pt>
                <c:pt idx="1">
                  <c:v>300</c:v>
                </c:pt>
                <c:pt idx="2">
                  <c:v>461</c:v>
                </c:pt>
              </c:numCache>
            </c:numRef>
          </c:val>
          <c:extLst xmlns:c16r2="http://schemas.microsoft.com/office/drawing/2015/06/chart">
            <c:ext xmlns:c16="http://schemas.microsoft.com/office/drawing/2014/chart" uri="{C3380CC4-5D6E-409C-BE32-E72D297353CC}">
              <c16:uniqueId val="{00000000-2E80-4D31-BC7D-7ACA2E8F9F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2E80-4D31-BC7D-7ACA2E8F9F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725</c:v>
                </c:pt>
                <c:pt idx="1">
                  <c:v>2403</c:v>
                </c:pt>
                <c:pt idx="2">
                  <c:v>3410</c:v>
                </c:pt>
              </c:numCache>
            </c:numRef>
          </c:val>
          <c:extLst xmlns:c16r2="http://schemas.microsoft.com/office/drawing/2015/06/chart">
            <c:ext xmlns:c16="http://schemas.microsoft.com/office/drawing/2014/chart" uri="{C3380CC4-5D6E-409C-BE32-E72D297353CC}">
              <c16:uniqueId val="{00000002-2E80-4D31-BC7D-7ACA2E8F9FF8}"/>
            </c:ext>
          </c:extLst>
        </c:ser>
        <c:dLbls>
          <c:showLegendKey val="0"/>
          <c:showVal val="0"/>
          <c:showCatName val="0"/>
          <c:showSerName val="0"/>
          <c:showPercent val="0"/>
          <c:showBubbleSize val="0"/>
        </c:dLbls>
        <c:gapWidth val="120"/>
        <c:overlap val="100"/>
        <c:axId val="472904048"/>
        <c:axId val="472902872"/>
      </c:barChart>
      <c:catAx>
        <c:axId val="47290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902872"/>
        <c:crosses val="autoZero"/>
        <c:auto val="1"/>
        <c:lblAlgn val="ctr"/>
        <c:lblOffset val="100"/>
        <c:tickLblSkip val="1"/>
        <c:tickMarkSkip val="1"/>
        <c:noMultiLvlLbl val="0"/>
      </c:catAx>
      <c:valAx>
        <c:axId val="472902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90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83-4350-AAA8-8E2C8131FAC9}"/>
                </c:ext>
                <c:ext xmlns:c15="http://schemas.microsoft.com/office/drawing/2012/chart" uri="{CE6537A1-D6FC-4f65-9D91-7224C49458BB}">
                  <c15:dlblFieldTable>
                    <c15:dlblFTEntry>
                      <c15:txfldGUID>{E1B652EC-6302-4940-B5AA-0552FED1DC7D}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83-4350-AAA8-8E2C8131FAC9}"/>
                </c:ext>
                <c:ext xmlns:c15="http://schemas.microsoft.com/office/drawing/2012/chart" uri="{CE6537A1-D6FC-4f65-9D91-7224C49458BB}">
                  <c15:dlblFieldTable>
                    <c15:dlblFTEntry>
                      <c15:txfldGUID>{A3DF69B6-3B7B-4D93-A9CB-69A4F638F4BD}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83-4350-AAA8-8E2C8131FAC9}"/>
                </c:ext>
                <c:ext xmlns:c15="http://schemas.microsoft.com/office/drawing/2012/chart" uri="{CE6537A1-D6FC-4f65-9D91-7224C49458BB}">
                  <c15:dlblFieldTable>
                    <c15:dlblFTEntry>
                      <c15:txfldGUID>{24115A75-3619-4338-A441-020C6D406CF9}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83-4350-AAA8-8E2C8131FAC9}"/>
                </c:ext>
                <c:ext xmlns:c15="http://schemas.microsoft.com/office/drawing/2012/chart" uri="{CE6537A1-D6FC-4f65-9D91-7224C49458BB}">
                  <c15:dlblFieldTable>
                    <c15:dlblFTEntry>
                      <c15:txfldGUID>{C1A3A25B-F8A3-4D13-AE35-90EB7E61572F}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83-4350-AAA8-8E2C8131FAC9}"/>
                </c:ext>
                <c:ext xmlns:c15="http://schemas.microsoft.com/office/drawing/2012/chart" uri="{CE6537A1-D6FC-4f65-9D91-7224C49458BB}">
                  <c15:dlblFieldTable>
                    <c15:dlblFTEntry>
                      <c15:txfldGUID>{92BD7C97-6BC3-4768-B2AD-B3053E6CEBFF}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83-4350-AAA8-8E2C8131FAC9}"/>
                </c:ext>
                <c:ext xmlns:c15="http://schemas.microsoft.com/office/drawing/2012/chart" uri="{CE6537A1-D6FC-4f65-9D91-7224C49458BB}">
                  <c15:layout/>
                  <c15:dlblFieldTable>
                    <c15:dlblFTEntry>
                      <c15:txfldGUID>{B123CEAE-2576-4009-B9D1-76DAB46B62BD}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83-4350-AAA8-8E2C8131FAC9}"/>
                </c:ext>
                <c:ext xmlns:c15="http://schemas.microsoft.com/office/drawing/2012/chart" uri="{CE6537A1-D6FC-4f65-9D91-7224C49458BB}">
                  <c15:layout/>
                  <c15:dlblFieldTable>
                    <c15:dlblFTEntry>
                      <c15:txfldGUID>{8E40A803-2B6A-4F19-89A6-D22698D376C9}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83-4350-AAA8-8E2C8131FAC9}"/>
                </c:ext>
                <c:ext xmlns:c15="http://schemas.microsoft.com/office/drawing/2012/chart" uri="{CE6537A1-D6FC-4f65-9D91-7224C49458BB}">
                  <c15:layout/>
                  <c15:dlblFieldTable>
                    <c15:dlblFTEntry>
                      <c15:txfldGUID>{D4C91625-465B-4066-A05F-037A73C010E2}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83-4350-AAA8-8E2C8131FAC9}"/>
                </c:ext>
                <c:ext xmlns:c15="http://schemas.microsoft.com/office/drawing/2012/chart" uri="{CE6537A1-D6FC-4f65-9D91-7224C49458BB}">
                  <c15:layout/>
                  <c15:dlblFieldTable>
                    <c15:dlblFTEntry>
                      <c15:txfldGUID>{B003E5B5-043A-4EC2-A5CC-8B49EA4B1194}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61.9</c:v>
                </c:pt>
                <c:pt idx="24">
                  <c:v>63.1</c:v>
                </c:pt>
                <c:pt idx="32">
                  <c:v>62.3</c:v>
                </c:pt>
              </c:numCache>
            </c:numRef>
          </c:xVal>
          <c:yVal>
            <c:numRef>
              <c:f>公会計指標分析・財政指標組合せ分析表!$BP$51:$DC$51</c:f>
              <c:numCache>
                <c:formatCode>#,##0.0;"▲ "#,##0.0</c:formatCode>
                <c:ptCount val="40"/>
                <c:pt idx="8">
                  <c:v>144</c:v>
                </c:pt>
                <c:pt idx="16">
                  <c:v>116.5</c:v>
                </c:pt>
                <c:pt idx="24">
                  <c:v>48.8</c:v>
                </c:pt>
                <c:pt idx="32">
                  <c:v>5.6</c:v>
                </c:pt>
              </c:numCache>
            </c:numRef>
          </c:yVal>
          <c:smooth val="0"/>
          <c:extLst xmlns:c16r2="http://schemas.microsoft.com/office/drawing/2015/06/chart">
            <c:ext xmlns:c16="http://schemas.microsoft.com/office/drawing/2014/chart" uri="{C3380CC4-5D6E-409C-BE32-E72D297353CC}">
              <c16:uniqueId val="{00000009-7583-4350-AAA8-8E2C8131FA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83-4350-AAA8-8E2C8131FAC9}"/>
                </c:ext>
                <c:ext xmlns:c15="http://schemas.microsoft.com/office/drawing/2012/chart" uri="{CE6537A1-D6FC-4f65-9D91-7224C49458BB}">
                  <c15:dlblFieldTable>
                    <c15:dlblFTEntry>
                      <c15:txfldGUID>{004716E9-B36C-4F6E-8E88-4E7602A8704F}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83-4350-AAA8-8E2C8131FAC9}"/>
                </c:ext>
                <c:ext xmlns:c15="http://schemas.microsoft.com/office/drawing/2012/chart" uri="{CE6537A1-D6FC-4f65-9D91-7224C49458BB}">
                  <c15:dlblFieldTable>
                    <c15:dlblFTEntry>
                      <c15:txfldGUID>{135055F3-E036-451E-AE73-1DA70FBE3C7A}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83-4350-AAA8-8E2C8131FAC9}"/>
                </c:ext>
                <c:ext xmlns:c15="http://schemas.microsoft.com/office/drawing/2012/chart" uri="{CE6537A1-D6FC-4f65-9D91-7224C49458BB}">
                  <c15:dlblFieldTable>
                    <c15:dlblFTEntry>
                      <c15:txfldGUID>{32642A63-D339-4D7A-B293-8D396F9AA6BB}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83-4350-AAA8-8E2C8131FAC9}"/>
                </c:ext>
                <c:ext xmlns:c15="http://schemas.microsoft.com/office/drawing/2012/chart" uri="{CE6537A1-D6FC-4f65-9D91-7224C49458BB}">
                  <c15:dlblFieldTable>
                    <c15:dlblFTEntry>
                      <c15:txfldGUID>{2D4B2599-84D6-4E10-AEF0-45FA07D2B7D6}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83-4350-AAA8-8E2C8131FAC9}"/>
                </c:ext>
                <c:ext xmlns:c15="http://schemas.microsoft.com/office/drawing/2012/chart" uri="{CE6537A1-D6FC-4f65-9D91-7224C49458BB}">
                  <c15:dlblFieldTable>
                    <c15:dlblFTEntry>
                      <c15:txfldGUID>{F7EB3382-F006-4A28-AA32-450C7444767F}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83-4350-AAA8-8E2C8131FAC9}"/>
                </c:ext>
                <c:ext xmlns:c15="http://schemas.microsoft.com/office/drawing/2012/chart" uri="{CE6537A1-D6FC-4f65-9D91-7224C49458BB}">
                  <c15:layout/>
                  <c15:dlblFieldTable>
                    <c15:dlblFTEntry>
                      <c15:txfldGUID>{458B7277-06EE-4D05-ABAC-3608098AD5FF}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83-4350-AAA8-8E2C8131FAC9}"/>
                </c:ext>
                <c:ext xmlns:c15="http://schemas.microsoft.com/office/drawing/2012/chart" uri="{CE6537A1-D6FC-4f65-9D91-7224C49458BB}">
                  <c15:layout/>
                  <c15:dlblFieldTable>
                    <c15:dlblFTEntry>
                      <c15:txfldGUID>{787E42FE-AB9B-4B64-8EFB-EDD3BA68D910}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83-4350-AAA8-8E2C8131FAC9}"/>
                </c:ext>
                <c:ext xmlns:c15="http://schemas.microsoft.com/office/drawing/2012/chart" uri="{CE6537A1-D6FC-4f65-9D91-7224C49458BB}">
                  <c15:layout/>
                  <c15:dlblFieldTable>
                    <c15:dlblFTEntry>
                      <c15:txfldGUID>{90D2A9B8-E0E6-43AB-B4F4-327E9C83A77B}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83-4350-AAA8-8E2C8131FAC9}"/>
                </c:ext>
                <c:ext xmlns:c15="http://schemas.microsoft.com/office/drawing/2012/chart" uri="{CE6537A1-D6FC-4f65-9D91-7224C49458BB}">
                  <c15:layout/>
                  <c15:dlblFieldTable>
                    <c15:dlblFTEntry>
                      <c15:txfldGUID>{BB4224BB-040E-49C7-8DFF-EE1D54F7DF4A}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583-4350-AAA8-8E2C8131FAC9}"/>
            </c:ext>
          </c:extLst>
        </c:ser>
        <c:dLbls>
          <c:showLegendKey val="0"/>
          <c:showVal val="1"/>
          <c:showCatName val="0"/>
          <c:showSerName val="0"/>
          <c:showPercent val="0"/>
          <c:showBubbleSize val="0"/>
        </c:dLbls>
        <c:axId val="588302464"/>
        <c:axId val="588305208"/>
      </c:scatterChart>
      <c:valAx>
        <c:axId val="588302464"/>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305208"/>
        <c:crosses val="autoZero"/>
        <c:crossBetween val="midCat"/>
      </c:valAx>
      <c:valAx>
        <c:axId val="58830520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30246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B4-44CA-ABB8-CBC362404303}"/>
                </c:ext>
                <c:ext xmlns:c15="http://schemas.microsoft.com/office/drawing/2012/chart" uri="{CE6537A1-D6FC-4f65-9D91-7224C49458BB}">
                  <c15:dlblFieldTable>
                    <c15:dlblFTEntry>
                      <c15:txfldGUID>{065C894D-C259-43AC-A1F8-AFD68D31A506}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B4-44CA-ABB8-CBC362404303}"/>
                </c:ext>
                <c:ext xmlns:c15="http://schemas.microsoft.com/office/drawing/2012/chart" uri="{CE6537A1-D6FC-4f65-9D91-7224C49458BB}">
                  <c15:dlblFieldTable>
                    <c15:dlblFTEntry>
                      <c15:txfldGUID>{93A08ACB-902F-4D80-8EC1-37B153FA7FAE}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B4-44CA-ABB8-CBC362404303}"/>
                </c:ext>
                <c:ext xmlns:c15="http://schemas.microsoft.com/office/drawing/2012/chart" uri="{CE6537A1-D6FC-4f65-9D91-7224C49458BB}">
                  <c15:dlblFieldTable>
                    <c15:dlblFTEntry>
                      <c15:txfldGUID>{FCC8098A-59AE-4A63-9782-42C97C107BF8}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B4-44CA-ABB8-CBC362404303}"/>
                </c:ext>
                <c:ext xmlns:c15="http://schemas.microsoft.com/office/drawing/2012/chart" uri="{CE6537A1-D6FC-4f65-9D91-7224C49458BB}">
                  <c15:dlblFieldTable>
                    <c15:dlblFTEntry>
                      <c15:txfldGUID>{26D9F9C7-B579-4C1F-BDE9-62B63C672C18}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B4-44CA-ABB8-CBC362404303}"/>
                </c:ext>
                <c:ext xmlns:c15="http://schemas.microsoft.com/office/drawing/2012/chart" uri="{CE6537A1-D6FC-4f65-9D91-7224C49458BB}">
                  <c15:dlblFieldTable>
                    <c15:dlblFTEntry>
                      <c15:txfldGUID>{97D37971-DA1B-4741-A9AD-2874C4FF1DB3}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B4-44CA-ABB8-CBC362404303}"/>
                </c:ext>
                <c:ext xmlns:c15="http://schemas.microsoft.com/office/drawing/2012/chart" uri="{CE6537A1-D6FC-4f65-9D91-7224C49458BB}">
                  <c15:dlblFieldTable>
                    <c15:dlblFTEntry>
                      <c15:txfldGUID>{445FA501-60A6-4842-9BF1-847094AFC037}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B4-44CA-ABB8-CBC362404303}"/>
                </c:ext>
                <c:ext xmlns:c15="http://schemas.microsoft.com/office/drawing/2012/chart" uri="{CE6537A1-D6FC-4f65-9D91-7224C49458BB}">
                  <c15:dlblFieldTable>
                    <c15:dlblFTEntry>
                      <c15:txfldGUID>{476C5021-8FAC-48F2-8D16-940F07805091}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B4-44CA-ABB8-CBC362404303}"/>
                </c:ext>
                <c:ext xmlns:c15="http://schemas.microsoft.com/office/drawing/2012/chart" uri="{CE6537A1-D6FC-4f65-9D91-7224C49458BB}">
                  <c15:dlblFieldTable>
                    <c15:dlblFTEntry>
                      <c15:txfldGUID>{BDF841CA-515B-48BB-BD77-D3B54EBD6247}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B4-44CA-ABB8-CBC362404303}"/>
                </c:ext>
                <c:ext xmlns:c15="http://schemas.microsoft.com/office/drawing/2012/chart" uri="{CE6537A1-D6FC-4f65-9D91-7224C49458BB}">
                  <c15:dlblFieldTable>
                    <c15:dlblFTEntry>
                      <c15:txfldGUID>{EECD4227-46E1-402A-A0EA-9B5518340BE0}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10.4</c:v>
                </c:pt>
                <c:pt idx="16">
                  <c:v>10.199999999999999</c:v>
                </c:pt>
                <c:pt idx="24">
                  <c:v>9.6999999999999993</c:v>
                </c:pt>
                <c:pt idx="32">
                  <c:v>9.9</c:v>
                </c:pt>
              </c:numCache>
            </c:numRef>
          </c:xVal>
          <c:yVal>
            <c:numRef>
              <c:f>公会計指標分析・財政指標組合せ分析表!$BP$73:$DC$73</c:f>
              <c:numCache>
                <c:formatCode>#,##0.0;"▲ "#,##0.0</c:formatCode>
                <c:ptCount val="40"/>
                <c:pt idx="0">
                  <c:v>168.6</c:v>
                </c:pt>
                <c:pt idx="8">
                  <c:v>144</c:v>
                </c:pt>
                <c:pt idx="16">
                  <c:v>116.5</c:v>
                </c:pt>
                <c:pt idx="24">
                  <c:v>48.8</c:v>
                </c:pt>
                <c:pt idx="32">
                  <c:v>5.6</c:v>
                </c:pt>
              </c:numCache>
            </c:numRef>
          </c:yVal>
          <c:smooth val="0"/>
          <c:extLst xmlns:c16r2="http://schemas.microsoft.com/office/drawing/2015/06/chart">
            <c:ext xmlns:c16="http://schemas.microsoft.com/office/drawing/2014/chart" uri="{C3380CC4-5D6E-409C-BE32-E72D297353CC}">
              <c16:uniqueId val="{00000009-C4B4-44CA-ABB8-CBC3624043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B4-44CA-ABB8-CBC362404303}"/>
                </c:ext>
                <c:ext xmlns:c15="http://schemas.microsoft.com/office/drawing/2012/chart" uri="{CE6537A1-D6FC-4f65-9D91-7224C49458BB}">
                  <c15:dlblFieldTable>
                    <c15:dlblFTEntry>
                      <c15:txfldGUID>{830AC26F-BD1B-4C5F-8404-95430C7E87FB}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B4-44CA-ABB8-CBC362404303}"/>
                </c:ext>
                <c:ext xmlns:c15="http://schemas.microsoft.com/office/drawing/2012/chart" uri="{CE6537A1-D6FC-4f65-9D91-7224C49458BB}">
                  <c15:dlblFieldTable>
                    <c15:dlblFTEntry>
                      <c15:txfldGUID>{40E2B783-27E2-4A87-83D8-2E3EDCF073EC}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B4-44CA-ABB8-CBC362404303}"/>
                </c:ext>
                <c:ext xmlns:c15="http://schemas.microsoft.com/office/drawing/2012/chart" uri="{CE6537A1-D6FC-4f65-9D91-7224C49458BB}">
                  <c15:dlblFieldTable>
                    <c15:dlblFTEntry>
                      <c15:txfldGUID>{FDDC4EFA-8F6B-44DD-903A-9413D5B5F017}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B4-44CA-ABB8-CBC362404303}"/>
                </c:ext>
                <c:ext xmlns:c15="http://schemas.microsoft.com/office/drawing/2012/chart" uri="{CE6537A1-D6FC-4f65-9D91-7224C49458BB}">
                  <c15:dlblFieldTable>
                    <c15:dlblFTEntry>
                      <c15:txfldGUID>{48A0C239-6E1D-4D60-8733-A74F90E33C37}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B4-44CA-ABB8-CBC362404303}"/>
                </c:ext>
                <c:ext xmlns:c15="http://schemas.microsoft.com/office/drawing/2012/chart" uri="{CE6537A1-D6FC-4f65-9D91-7224C49458BB}">
                  <c15:dlblFieldTable>
                    <c15:dlblFTEntry>
                      <c15:txfldGUID>{4A986E14-2CE3-43C9-B1D9-66BD21B456CA}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B4-44CA-ABB8-CBC362404303}"/>
                </c:ext>
                <c:ext xmlns:c15="http://schemas.microsoft.com/office/drawing/2012/chart" uri="{CE6537A1-D6FC-4f65-9D91-7224C49458BB}">
                  <c15:dlblFieldTable>
                    <c15:dlblFTEntry>
                      <c15:txfldGUID>{9173CBEC-6650-4C22-BD8A-AF3D72E58458}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B4-44CA-ABB8-CBC362404303}"/>
                </c:ext>
                <c:ext xmlns:c15="http://schemas.microsoft.com/office/drawing/2012/chart" uri="{CE6537A1-D6FC-4f65-9D91-7224C49458BB}">
                  <c15:dlblFieldTable>
                    <c15:dlblFTEntry>
                      <c15:txfldGUID>{A6A887CB-9666-4A28-9B93-F295F8A5882C}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B4-44CA-ABB8-CBC362404303}"/>
                </c:ext>
                <c:ext xmlns:c15="http://schemas.microsoft.com/office/drawing/2012/chart" uri="{CE6537A1-D6FC-4f65-9D91-7224C49458BB}">
                  <c15:dlblFieldTable>
                    <c15:dlblFTEntry>
                      <c15:txfldGUID>{09D299C7-FD9C-4C62-BC59-CD7AECCBBBF8}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B4-44CA-ABB8-CBC362404303}"/>
                </c:ext>
                <c:ext xmlns:c15="http://schemas.microsoft.com/office/drawing/2012/chart" uri="{CE6537A1-D6FC-4f65-9D91-7224C49458BB}">
                  <c15:dlblFieldTable>
                    <c15:dlblFTEntry>
                      <c15:txfldGUID>{CCABA09C-984E-4DE4-8B8D-E0E195917B3A}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4B4-44CA-ABB8-CBC362404303}"/>
            </c:ext>
          </c:extLst>
        </c:ser>
        <c:dLbls>
          <c:showLegendKey val="0"/>
          <c:showVal val="1"/>
          <c:showCatName val="0"/>
          <c:showSerName val="0"/>
          <c:showPercent val="0"/>
          <c:showBubbleSize val="0"/>
        </c:dLbls>
        <c:axId val="588299328"/>
        <c:axId val="588299720"/>
      </c:scatterChart>
      <c:valAx>
        <c:axId val="588299328"/>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299720"/>
        <c:crosses val="autoZero"/>
        <c:crossBetween val="midCat"/>
      </c:valAx>
      <c:valAx>
        <c:axId val="58829972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2993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も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上昇しているものの、類似団体内平均値を若干下回っている状況である。経常収支比率を抑制できている要因は、「ふるさとまちづくり寄附金」や「ふるさとまちづくり基金繰入金」を活用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ふるさとまちづくり寄附金等の多寡に左右される状況にあり、現状の比率を安定して維持できるわけではないため、今後も経常経費の削減等に努めていく必要がある。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143256</xdr:rowOff>
    </xdr:to>
    <xdr:cxnSp macro="">
      <xdr:nvCxnSpPr>
        <xdr:cNvPr id="131" name="直線コネクタ 130"/>
        <xdr:cNvCxnSpPr/>
      </xdr:nvCxnSpPr>
      <xdr:spPr>
        <a:xfrm>
          <a:off x="4114800" y="1093495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133604</xdr:rowOff>
    </xdr:to>
    <xdr:cxnSp macro="">
      <xdr:nvCxnSpPr>
        <xdr:cNvPr id="134" name="直線コネクタ 133"/>
        <xdr:cNvCxnSpPr/>
      </xdr:nvCxnSpPr>
      <xdr:spPr>
        <a:xfrm>
          <a:off x="3225800" y="1058265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64</xdr:row>
      <xdr:rowOff>24892</xdr:rowOff>
    </xdr:to>
    <xdr:cxnSp macro="">
      <xdr:nvCxnSpPr>
        <xdr:cNvPr id="137" name="直線コネクタ 136"/>
        <xdr:cNvCxnSpPr/>
      </xdr:nvCxnSpPr>
      <xdr:spPr>
        <a:xfrm flipV="1">
          <a:off x="2336800" y="105826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41656</xdr:rowOff>
    </xdr:to>
    <xdr:cxnSp macro="">
      <xdr:nvCxnSpPr>
        <xdr:cNvPr id="140" name="直線コネクタ 139"/>
        <xdr:cNvCxnSpPr/>
      </xdr:nvCxnSpPr>
      <xdr:spPr>
        <a:xfrm flipV="1">
          <a:off x="1447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5" name="テキスト ボックス 154"/>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8" name="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9" name="テキスト ボックス 158"/>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幅に上回っているのは、主に物件費を要因としている。前年度より微増の約５０億円のふるさとまちづくり寄附金を頂いており、それに伴い、業務委託料等の経費も横ばいで推移している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20176</xdr:rowOff>
    </xdr:from>
    <xdr:to>
      <xdr:col>23</xdr:col>
      <xdr:colOff>133350</xdr:colOff>
      <xdr:row>87</xdr:row>
      <xdr:rowOff>127859</xdr:rowOff>
    </xdr:to>
    <xdr:cxnSp macro="">
      <xdr:nvCxnSpPr>
        <xdr:cNvPr id="194" name="直線コネクタ 193"/>
        <xdr:cNvCxnSpPr/>
      </xdr:nvCxnSpPr>
      <xdr:spPr>
        <a:xfrm>
          <a:off x="4114800" y="14936326"/>
          <a:ext cx="8382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91241</xdr:rowOff>
    </xdr:from>
    <xdr:to>
      <xdr:col>19</xdr:col>
      <xdr:colOff>133350</xdr:colOff>
      <xdr:row>87</xdr:row>
      <xdr:rowOff>20176</xdr:rowOff>
    </xdr:to>
    <xdr:cxnSp macro="">
      <xdr:nvCxnSpPr>
        <xdr:cNvPr id="197" name="直線コネクタ 196"/>
        <xdr:cNvCxnSpPr/>
      </xdr:nvCxnSpPr>
      <xdr:spPr>
        <a:xfrm>
          <a:off x="3225800" y="14150141"/>
          <a:ext cx="889000" cy="7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83257</xdr:rowOff>
    </xdr:from>
    <xdr:to>
      <xdr:col>15</xdr:col>
      <xdr:colOff>82550</xdr:colOff>
      <xdr:row>82</xdr:row>
      <xdr:rowOff>91241</xdr:rowOff>
    </xdr:to>
    <xdr:cxnSp macro="">
      <xdr:nvCxnSpPr>
        <xdr:cNvPr id="200" name="直線コネクタ 199"/>
        <xdr:cNvCxnSpPr/>
      </xdr:nvCxnSpPr>
      <xdr:spPr>
        <a:xfrm>
          <a:off x="2336800" y="13970707"/>
          <a:ext cx="889000" cy="1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34595</xdr:rowOff>
    </xdr:from>
    <xdr:to>
      <xdr:col>11</xdr:col>
      <xdr:colOff>31750</xdr:colOff>
      <xdr:row>81</xdr:row>
      <xdr:rowOff>83257</xdr:rowOff>
    </xdr:to>
    <xdr:cxnSp macro="">
      <xdr:nvCxnSpPr>
        <xdr:cNvPr id="203" name="直線コネクタ 202"/>
        <xdr:cNvCxnSpPr/>
      </xdr:nvCxnSpPr>
      <xdr:spPr>
        <a:xfrm>
          <a:off x="1447800" y="13922045"/>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77059</xdr:rowOff>
    </xdr:from>
    <xdr:to>
      <xdr:col>23</xdr:col>
      <xdr:colOff>184150</xdr:colOff>
      <xdr:row>88</xdr:row>
      <xdr:rowOff>7209</xdr:rowOff>
    </xdr:to>
    <xdr:sp macro="" textlink="">
      <xdr:nvSpPr>
        <xdr:cNvPr id="213" name="楕円 212"/>
        <xdr:cNvSpPr/>
      </xdr:nvSpPr>
      <xdr:spPr>
        <a:xfrm>
          <a:off x="4902200" y="14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49136</xdr:rowOff>
    </xdr:from>
    <xdr:ext cx="762000" cy="259045"/>
    <xdr:sp macro="" textlink="">
      <xdr:nvSpPr>
        <xdr:cNvPr id="214" name="人件費・物件費等の状況該当値テキスト"/>
        <xdr:cNvSpPr txBox="1"/>
      </xdr:nvSpPr>
      <xdr:spPr>
        <a:xfrm>
          <a:off x="5041900" y="1496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140826</xdr:rowOff>
    </xdr:from>
    <xdr:to>
      <xdr:col>19</xdr:col>
      <xdr:colOff>184150</xdr:colOff>
      <xdr:row>87</xdr:row>
      <xdr:rowOff>70976</xdr:rowOff>
    </xdr:to>
    <xdr:sp macro="" textlink="">
      <xdr:nvSpPr>
        <xdr:cNvPr id="215" name="楕円 214"/>
        <xdr:cNvSpPr/>
      </xdr:nvSpPr>
      <xdr:spPr>
        <a:xfrm>
          <a:off x="4064000" y="14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55753</xdr:rowOff>
    </xdr:from>
    <xdr:ext cx="736600" cy="259045"/>
    <xdr:sp macro="" textlink="">
      <xdr:nvSpPr>
        <xdr:cNvPr id="216" name="テキスト ボックス 215"/>
        <xdr:cNvSpPr txBox="1"/>
      </xdr:nvSpPr>
      <xdr:spPr>
        <a:xfrm>
          <a:off x="3733800" y="1497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40441</xdr:rowOff>
    </xdr:from>
    <xdr:to>
      <xdr:col>15</xdr:col>
      <xdr:colOff>133350</xdr:colOff>
      <xdr:row>82</xdr:row>
      <xdr:rowOff>142041</xdr:rowOff>
    </xdr:to>
    <xdr:sp macro="" textlink="">
      <xdr:nvSpPr>
        <xdr:cNvPr id="217" name="楕円 216"/>
        <xdr:cNvSpPr/>
      </xdr:nvSpPr>
      <xdr:spPr>
        <a:xfrm>
          <a:off x="31750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126818</xdr:rowOff>
    </xdr:from>
    <xdr:ext cx="762000" cy="259045"/>
    <xdr:sp macro="" textlink="">
      <xdr:nvSpPr>
        <xdr:cNvPr id="218" name="テキスト ボックス 217"/>
        <xdr:cNvSpPr txBox="1"/>
      </xdr:nvSpPr>
      <xdr:spPr>
        <a:xfrm>
          <a:off x="2844800" y="141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32457</xdr:rowOff>
    </xdr:from>
    <xdr:to>
      <xdr:col>11</xdr:col>
      <xdr:colOff>82550</xdr:colOff>
      <xdr:row>81</xdr:row>
      <xdr:rowOff>134057</xdr:rowOff>
    </xdr:to>
    <xdr:sp macro="" textlink="">
      <xdr:nvSpPr>
        <xdr:cNvPr id="219" name="楕円 218"/>
        <xdr:cNvSpPr/>
      </xdr:nvSpPr>
      <xdr:spPr>
        <a:xfrm>
          <a:off x="2286000" y="139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144234</xdr:rowOff>
    </xdr:from>
    <xdr:ext cx="762000" cy="259045"/>
    <xdr:sp macro="" textlink="">
      <xdr:nvSpPr>
        <xdr:cNvPr id="220" name="テキスト ボックス 219"/>
        <xdr:cNvSpPr txBox="1"/>
      </xdr:nvSpPr>
      <xdr:spPr>
        <a:xfrm>
          <a:off x="1955800" y="136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155245</xdr:rowOff>
    </xdr:from>
    <xdr:to>
      <xdr:col>7</xdr:col>
      <xdr:colOff>31750</xdr:colOff>
      <xdr:row>81</xdr:row>
      <xdr:rowOff>85395</xdr:rowOff>
    </xdr:to>
    <xdr:sp macro="" textlink="">
      <xdr:nvSpPr>
        <xdr:cNvPr id="221" name="楕円 220"/>
        <xdr:cNvSpPr/>
      </xdr:nvSpPr>
      <xdr:spPr>
        <a:xfrm>
          <a:off x="1397000" y="13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95572</xdr:rowOff>
    </xdr:from>
    <xdr:ext cx="762000" cy="259045"/>
    <xdr:sp macro="" textlink="">
      <xdr:nvSpPr>
        <xdr:cNvPr id="222" name="テキスト ボックス 221"/>
        <xdr:cNvSpPr txBox="1"/>
      </xdr:nvSpPr>
      <xdr:spPr>
        <a:xfrm>
          <a:off x="1066800" y="1364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７月より実施していた職員給料の３％削減の期間が平成２８年６月で終了したことにより、類似団体内平均値との差は縮まっていたが、定年退職者が増え、平均年齢が低年齢化していることにより、ラスパイレス指数は再び減少傾向に転じ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65314</xdr:rowOff>
    </xdr:to>
    <xdr:cxnSp macro="">
      <xdr:nvCxnSpPr>
        <xdr:cNvPr id="258" name="直線コネクタ 257"/>
        <xdr:cNvCxnSpPr/>
      </xdr:nvCxnSpPr>
      <xdr:spPr>
        <a:xfrm flipV="1">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43241</xdr:rowOff>
    </xdr:to>
    <xdr:cxnSp macro="">
      <xdr:nvCxnSpPr>
        <xdr:cNvPr id="261" name="直線コネクタ 260"/>
        <xdr:cNvCxnSpPr/>
      </xdr:nvCxnSpPr>
      <xdr:spPr>
        <a:xfrm flipV="1">
          <a:off x="15290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85</xdr:row>
      <xdr:rowOff>43241</xdr:rowOff>
    </xdr:to>
    <xdr:cxnSp macro="">
      <xdr:nvCxnSpPr>
        <xdr:cNvPr id="264" name="直線コネクタ 263"/>
        <xdr:cNvCxnSpPr/>
      </xdr:nvCxnSpPr>
      <xdr:spPr>
        <a:xfrm>
          <a:off x="14401800" y="14122400"/>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120045</xdr:rowOff>
    </xdr:from>
    <xdr:to>
      <xdr:col>68</xdr:col>
      <xdr:colOff>152400</xdr:colOff>
      <xdr:row>82</xdr:row>
      <xdr:rowOff>63500</xdr:rowOff>
    </xdr:to>
    <xdr:cxnSp macro="">
      <xdr:nvCxnSpPr>
        <xdr:cNvPr id="267" name="直線コネクタ 266"/>
        <xdr:cNvCxnSpPr/>
      </xdr:nvCxnSpPr>
      <xdr:spPr>
        <a:xfrm>
          <a:off x="13512800" y="140074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7" name="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1" name="楕円 280"/>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2" name="テキスト ボックス 281"/>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3" name="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69245</xdr:rowOff>
    </xdr:from>
    <xdr:to>
      <xdr:col>64</xdr:col>
      <xdr:colOff>152400</xdr:colOff>
      <xdr:row>81</xdr:row>
      <xdr:rowOff>170845</xdr:rowOff>
    </xdr:to>
    <xdr:sp macro="" textlink="">
      <xdr:nvSpPr>
        <xdr:cNvPr id="285" name="楕円 284"/>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9572</xdr:rowOff>
    </xdr:from>
    <xdr:ext cx="762000" cy="259045"/>
    <xdr:sp macro="" textlink="">
      <xdr:nvSpPr>
        <xdr:cNvPr id="286" name="テキスト ボックス 285"/>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類似団体内平均値を若干下回る数値を維持しながら推移している。今後も引き続き、財政状況を踏まえながら、適正な定員管理に努める。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67742</xdr:rowOff>
    </xdr:from>
    <xdr:to>
      <xdr:col>81</xdr:col>
      <xdr:colOff>44450</xdr:colOff>
      <xdr:row>61</xdr:row>
      <xdr:rowOff>92354</xdr:rowOff>
    </xdr:to>
    <xdr:cxnSp macro="">
      <xdr:nvCxnSpPr>
        <xdr:cNvPr id="318" name="直線コネクタ 317"/>
        <xdr:cNvCxnSpPr/>
      </xdr:nvCxnSpPr>
      <xdr:spPr>
        <a:xfrm>
          <a:off x="16179800" y="10526192"/>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67742</xdr:rowOff>
    </xdr:to>
    <xdr:cxnSp macro="">
      <xdr:nvCxnSpPr>
        <xdr:cNvPr id="321" name="直線コネクタ 320"/>
        <xdr:cNvCxnSpPr/>
      </xdr:nvCxnSpPr>
      <xdr:spPr>
        <a:xfrm>
          <a:off x="15290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58089</xdr:rowOff>
    </xdr:to>
    <xdr:cxnSp macro="">
      <xdr:nvCxnSpPr>
        <xdr:cNvPr id="324" name="直線コネクタ 323"/>
        <xdr:cNvCxnSpPr/>
      </xdr:nvCxnSpPr>
      <xdr:spPr>
        <a:xfrm flipV="1">
          <a:off x="14401800" y="1051509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47472</xdr:rowOff>
    </xdr:from>
    <xdr:to>
      <xdr:col>68</xdr:col>
      <xdr:colOff>152400</xdr:colOff>
      <xdr:row>61</xdr:row>
      <xdr:rowOff>58089</xdr:rowOff>
    </xdr:to>
    <xdr:cxnSp macro="">
      <xdr:nvCxnSpPr>
        <xdr:cNvPr id="327" name="直線コネクタ 326"/>
        <xdr:cNvCxnSpPr/>
      </xdr:nvCxnSpPr>
      <xdr:spPr>
        <a:xfrm>
          <a:off x="13512800" y="10505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41554</xdr:rowOff>
    </xdr:from>
    <xdr:to>
      <xdr:col>81</xdr:col>
      <xdr:colOff>95250</xdr:colOff>
      <xdr:row>61</xdr:row>
      <xdr:rowOff>143154</xdr:rowOff>
    </xdr:to>
    <xdr:sp macro="" textlink="">
      <xdr:nvSpPr>
        <xdr:cNvPr id="337" name="楕円 336"/>
        <xdr:cNvSpPr/>
      </xdr:nvSpPr>
      <xdr:spPr>
        <a:xfrm>
          <a:off x="169672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58081</xdr:rowOff>
    </xdr:from>
    <xdr:ext cx="762000" cy="259045"/>
    <xdr:sp macro="" textlink="">
      <xdr:nvSpPr>
        <xdr:cNvPr id="338" name="定員管理の状況該当値テキスト"/>
        <xdr:cNvSpPr txBox="1"/>
      </xdr:nvSpPr>
      <xdr:spPr>
        <a:xfrm>
          <a:off x="17106900" y="103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16942</xdr:rowOff>
    </xdr:from>
    <xdr:to>
      <xdr:col>77</xdr:col>
      <xdr:colOff>95250</xdr:colOff>
      <xdr:row>61</xdr:row>
      <xdr:rowOff>118542</xdr:rowOff>
    </xdr:to>
    <xdr:sp macro="" textlink="">
      <xdr:nvSpPr>
        <xdr:cNvPr id="339" name="楕円 338"/>
        <xdr:cNvSpPr/>
      </xdr:nvSpPr>
      <xdr:spPr>
        <a:xfrm>
          <a:off x="16129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40" name="テキスト ボックス 339"/>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41" name="楕円 340"/>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42" name="テキスト ボックス 341"/>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7289</xdr:rowOff>
    </xdr:from>
    <xdr:to>
      <xdr:col>68</xdr:col>
      <xdr:colOff>203200</xdr:colOff>
      <xdr:row>61</xdr:row>
      <xdr:rowOff>108889</xdr:rowOff>
    </xdr:to>
    <xdr:sp macro="" textlink="">
      <xdr:nvSpPr>
        <xdr:cNvPr id="343" name="楕円 342"/>
        <xdr:cNvSpPr/>
      </xdr:nvSpPr>
      <xdr:spPr>
        <a:xfrm>
          <a:off x="14351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44" name="テキスト ボックス 343"/>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168122</xdr:rowOff>
    </xdr:from>
    <xdr:to>
      <xdr:col>64</xdr:col>
      <xdr:colOff>152400</xdr:colOff>
      <xdr:row>61</xdr:row>
      <xdr:rowOff>98272</xdr:rowOff>
    </xdr:to>
    <xdr:sp macro="" textlink="">
      <xdr:nvSpPr>
        <xdr:cNvPr id="345" name="楕円 344"/>
        <xdr:cNvSpPr/>
      </xdr:nvSpPr>
      <xdr:spPr>
        <a:xfrm>
          <a:off x="13462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108449</xdr:rowOff>
    </xdr:from>
    <xdr:ext cx="762000" cy="259045"/>
    <xdr:sp macro="" textlink="">
      <xdr:nvSpPr>
        <xdr:cNvPr id="346" name="テキスト ボックス 345"/>
        <xdr:cNvSpPr txBox="1"/>
      </xdr:nvSpPr>
      <xdr:spPr>
        <a:xfrm>
          <a:off x="13131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平成２６年度より借り入れを行っている過疎対策事業債の元金償還が平成３０年度より開始されたことで、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実質公債費比率は０．２ポイント上昇し、類似団体平均との乖離もさらに大きくなった。現在進行中</a:t>
          </a:r>
          <a:r>
            <a:rPr kumimoji="1" lang="ja-JP" altLang="en-US" sz="1300">
              <a:latin typeface="ＭＳ Ｐゴシック" panose="020B0600070205080204" pitchFamily="50" charset="-128"/>
              <a:ea typeface="ＭＳ Ｐゴシック" panose="020B0600070205080204" pitchFamily="50" charset="-128"/>
            </a:rPr>
            <a:t>の大型事業に係る起債の元金償還が数年のうちに順次開始されるため、実質公債費比率は上昇傾向になることが想定される。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121013</xdr:rowOff>
    </xdr:to>
    <xdr:cxnSp macro="">
      <xdr:nvCxnSpPr>
        <xdr:cNvPr id="381" name="直線コネクタ 380"/>
        <xdr:cNvCxnSpPr/>
      </xdr:nvCxnSpPr>
      <xdr:spPr>
        <a:xfrm>
          <a:off x="16179800" y="71366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141696</xdr:rowOff>
    </xdr:to>
    <xdr:cxnSp macro="">
      <xdr:nvCxnSpPr>
        <xdr:cNvPr id="384" name="直線コネクタ 383"/>
        <xdr:cNvCxnSpPr/>
      </xdr:nvCxnSpPr>
      <xdr:spPr>
        <a:xfrm flipV="1">
          <a:off x="15290800" y="71366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41</xdr:row>
      <xdr:rowOff>155484</xdr:rowOff>
    </xdr:to>
    <xdr:cxnSp macro="">
      <xdr:nvCxnSpPr>
        <xdr:cNvPr id="387" name="直線コネクタ 386"/>
        <xdr:cNvCxnSpPr/>
      </xdr:nvCxnSpPr>
      <xdr:spPr>
        <a:xfrm flipV="1">
          <a:off x="14401800" y="71711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155484</xdr:rowOff>
    </xdr:to>
    <xdr:cxnSp macro="">
      <xdr:nvCxnSpPr>
        <xdr:cNvPr id="390" name="直線コネクタ 389"/>
        <xdr:cNvCxnSpPr/>
      </xdr:nvCxnSpPr>
      <xdr:spPr>
        <a:xfrm>
          <a:off x="13512800" y="71780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392" name="テキスト ボックス 391"/>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70213</xdr:rowOff>
    </xdr:from>
    <xdr:to>
      <xdr:col>81</xdr:col>
      <xdr:colOff>95250</xdr:colOff>
      <xdr:row>42</xdr:row>
      <xdr:rowOff>363</xdr:rowOff>
    </xdr:to>
    <xdr:sp macro="" textlink="">
      <xdr:nvSpPr>
        <xdr:cNvPr id="400" name="楕円 399"/>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42290</xdr:rowOff>
    </xdr:from>
    <xdr:ext cx="762000" cy="259045"/>
    <xdr:sp macro="" textlink="">
      <xdr:nvSpPr>
        <xdr:cNvPr id="401"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2" name="楕円 40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3" name="テキスト ボックス 40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6" name="楕円 405"/>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7" name="テキスト ボックス 406"/>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9" name="テキスト ボックス 40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までは１００％を越える状況で、類似団体内平均値とも大幅に乖離していたが、近年著しく改善し、平成３０年度では５．６％となった。改善した要因としてはふるさとまちづくり寄附金を基金へ積み立てたことにより、充当可能基金額が増大したことによる。現状の比率は類似団体内平均値である０．０％に近づいてはいるものの、現在実施している大型事業等のために取り崩していくことも見込まれるため、引き続き補助金等の財源の確保、交付税算入の少ない起債借入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15409</xdr:rowOff>
    </xdr:from>
    <xdr:to>
      <xdr:col>81</xdr:col>
      <xdr:colOff>44450</xdr:colOff>
      <xdr:row>16</xdr:row>
      <xdr:rowOff>19981</xdr:rowOff>
    </xdr:to>
    <xdr:cxnSp macro="">
      <xdr:nvCxnSpPr>
        <xdr:cNvPr id="443" name="直線コネクタ 442"/>
        <xdr:cNvCxnSpPr/>
      </xdr:nvCxnSpPr>
      <xdr:spPr>
        <a:xfrm flipV="1">
          <a:off x="16179800" y="2415709"/>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19</xdr:row>
      <xdr:rowOff>50165</xdr:rowOff>
    </xdr:to>
    <xdr:cxnSp macro="">
      <xdr:nvCxnSpPr>
        <xdr:cNvPr id="446" name="直線コネクタ 445"/>
        <xdr:cNvCxnSpPr/>
      </xdr:nvCxnSpPr>
      <xdr:spPr>
        <a:xfrm flipV="1">
          <a:off x="15290800" y="2763181"/>
          <a:ext cx="889000" cy="5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50165</xdr:rowOff>
    </xdr:from>
    <xdr:to>
      <xdr:col>72</xdr:col>
      <xdr:colOff>203200</xdr:colOff>
      <xdr:row>20</xdr:row>
      <xdr:rowOff>99907</xdr:rowOff>
    </xdr:to>
    <xdr:cxnSp macro="">
      <xdr:nvCxnSpPr>
        <xdr:cNvPr id="449" name="直線コネクタ 448"/>
        <xdr:cNvCxnSpPr/>
      </xdr:nvCxnSpPr>
      <xdr:spPr>
        <a:xfrm flipV="1">
          <a:off x="14401800" y="330771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99907</xdr:rowOff>
    </xdr:from>
    <xdr:to>
      <xdr:col>68</xdr:col>
      <xdr:colOff>152400</xdr:colOff>
      <xdr:row>21</xdr:row>
      <xdr:rowOff>126323</xdr:rowOff>
    </xdr:to>
    <xdr:cxnSp macro="">
      <xdr:nvCxnSpPr>
        <xdr:cNvPr id="452" name="直線コネクタ 451"/>
        <xdr:cNvCxnSpPr/>
      </xdr:nvCxnSpPr>
      <xdr:spPr>
        <a:xfrm flipV="1">
          <a:off x="13512800" y="352890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136059</xdr:rowOff>
    </xdr:from>
    <xdr:to>
      <xdr:col>81</xdr:col>
      <xdr:colOff>95250</xdr:colOff>
      <xdr:row>14</xdr:row>
      <xdr:rowOff>66209</xdr:rowOff>
    </xdr:to>
    <xdr:sp macro="" textlink="">
      <xdr:nvSpPr>
        <xdr:cNvPr id="462" name="楕円 461"/>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108136</xdr:rowOff>
    </xdr:from>
    <xdr:ext cx="762000" cy="259045"/>
    <xdr:sp macro="" textlink="">
      <xdr:nvSpPr>
        <xdr:cNvPr id="463" name="将来負担の状況該当値テキスト"/>
        <xdr:cNvSpPr txBox="1"/>
      </xdr:nvSpPr>
      <xdr:spPr>
        <a:xfrm>
          <a:off x="17106900" y="23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64" name="楕円 463"/>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55558</xdr:rowOff>
    </xdr:from>
    <xdr:ext cx="736600" cy="259045"/>
    <xdr:sp macro="" textlink="">
      <xdr:nvSpPr>
        <xdr:cNvPr id="465" name="テキスト ボックス 464"/>
        <xdr:cNvSpPr txBox="1"/>
      </xdr:nvSpPr>
      <xdr:spPr>
        <a:xfrm>
          <a:off x="15798800" y="27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170815</xdr:rowOff>
    </xdr:from>
    <xdr:to>
      <xdr:col>73</xdr:col>
      <xdr:colOff>44450</xdr:colOff>
      <xdr:row>19</xdr:row>
      <xdr:rowOff>100965</xdr:rowOff>
    </xdr:to>
    <xdr:sp macro="" textlink="">
      <xdr:nvSpPr>
        <xdr:cNvPr id="466" name="楕円 465"/>
        <xdr:cNvSpPr/>
      </xdr:nvSpPr>
      <xdr:spPr>
        <a:xfrm>
          <a:off x="15240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85742</xdr:rowOff>
    </xdr:from>
    <xdr:ext cx="762000" cy="259045"/>
    <xdr:sp macro="" textlink="">
      <xdr:nvSpPr>
        <xdr:cNvPr id="467" name="テキスト ボックス 466"/>
        <xdr:cNvSpPr txBox="1"/>
      </xdr:nvSpPr>
      <xdr:spPr>
        <a:xfrm>
          <a:off x="14909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49107</xdr:rowOff>
    </xdr:from>
    <xdr:to>
      <xdr:col>68</xdr:col>
      <xdr:colOff>203200</xdr:colOff>
      <xdr:row>20</xdr:row>
      <xdr:rowOff>150707</xdr:rowOff>
    </xdr:to>
    <xdr:sp macro="" textlink="">
      <xdr:nvSpPr>
        <xdr:cNvPr id="468" name="楕円 467"/>
        <xdr:cNvSpPr/>
      </xdr:nvSpPr>
      <xdr:spPr>
        <a:xfrm>
          <a:off x="14351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135484</xdr:rowOff>
    </xdr:from>
    <xdr:ext cx="762000" cy="259045"/>
    <xdr:sp macro="" textlink="">
      <xdr:nvSpPr>
        <xdr:cNvPr id="469" name="テキスト ボックス 468"/>
        <xdr:cNvSpPr txBox="1"/>
      </xdr:nvSpPr>
      <xdr:spPr>
        <a:xfrm>
          <a:off x="14020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75523</xdr:rowOff>
    </xdr:from>
    <xdr:to>
      <xdr:col>64</xdr:col>
      <xdr:colOff>152400</xdr:colOff>
      <xdr:row>22</xdr:row>
      <xdr:rowOff>5673</xdr:rowOff>
    </xdr:to>
    <xdr:sp macro="" textlink="">
      <xdr:nvSpPr>
        <xdr:cNvPr id="470" name="楕円 469"/>
        <xdr:cNvSpPr/>
      </xdr:nvSpPr>
      <xdr:spPr>
        <a:xfrm>
          <a:off x="13462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161900</xdr:rowOff>
    </xdr:from>
    <xdr:ext cx="762000" cy="259045"/>
    <xdr:sp macro="" textlink="">
      <xdr:nvSpPr>
        <xdr:cNvPr id="471" name="テキスト ボックス 470"/>
        <xdr:cNvSpPr txBox="1"/>
      </xdr:nvSpPr>
      <xdr:spPr>
        <a:xfrm>
          <a:off x="13131800" y="37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前年度より０．７ポイントの改善しており、類似団体内平均値を下回る数値で推移している。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40132</xdr:rowOff>
    </xdr:to>
    <xdr:cxnSp macro="">
      <xdr:nvCxnSpPr>
        <xdr:cNvPr id="64" name="直線コネクタ 63"/>
        <xdr:cNvCxnSpPr/>
      </xdr:nvCxnSpPr>
      <xdr:spPr>
        <a:xfrm flipV="1">
          <a:off x="3987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40132</xdr:rowOff>
    </xdr:to>
    <xdr:cxnSp macro="">
      <xdr:nvCxnSpPr>
        <xdr:cNvPr id="67" name="直線コネクタ 66"/>
        <xdr:cNvCxnSpPr/>
      </xdr:nvCxnSpPr>
      <xdr:spPr>
        <a:xfrm>
          <a:off x="3098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72136</xdr:rowOff>
    </xdr:to>
    <xdr:cxnSp macro="">
      <xdr:nvCxnSpPr>
        <xdr:cNvPr id="70" name="直線コネクタ 69"/>
        <xdr:cNvCxnSpPr/>
      </xdr:nvCxnSpPr>
      <xdr:spPr>
        <a:xfrm flipV="1">
          <a:off x="2209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37</xdr:row>
      <xdr:rowOff>5842</xdr:rowOff>
    </xdr:to>
    <xdr:cxnSp macro="">
      <xdr:nvCxnSpPr>
        <xdr:cNvPr id="73" name="直線コネクタ 72"/>
        <xdr:cNvCxnSpPr/>
      </xdr:nvCxnSpPr>
      <xdr:spPr>
        <a:xfrm flipV="1">
          <a:off x="1320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62230</xdr:rowOff>
    </xdr:to>
    <xdr:cxnSp macro="">
      <xdr:nvCxnSpPr>
        <xdr:cNvPr id="125" name="直線コネクタ 124"/>
        <xdr:cNvCxnSpPr/>
      </xdr:nvCxnSpPr>
      <xdr:spPr>
        <a:xfrm>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15</xdr:row>
      <xdr:rowOff>46990</xdr:rowOff>
    </xdr:to>
    <xdr:cxnSp macro="">
      <xdr:nvCxnSpPr>
        <xdr:cNvPr id="128" name="直線コネクタ 127"/>
        <xdr:cNvCxnSpPr/>
      </xdr:nvCxnSpPr>
      <xdr:spPr>
        <a:xfrm>
          <a:off x="14782800" y="242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16</xdr:row>
      <xdr:rowOff>27940</xdr:rowOff>
    </xdr:to>
    <xdr:cxnSp macro="">
      <xdr:nvCxnSpPr>
        <xdr:cNvPr id="131" name="直線コネクタ 130"/>
        <xdr:cNvCxnSpPr/>
      </xdr:nvCxnSpPr>
      <xdr:spPr>
        <a:xfrm flipV="1">
          <a:off x="13893800" y="2420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27940</xdr:rowOff>
    </xdr:to>
    <xdr:cxnSp macro="">
      <xdr:nvCxnSpPr>
        <xdr:cNvPr id="134" name="直線コネクタ 133"/>
        <xdr:cNvCxnSpPr/>
      </xdr:nvCxnSpPr>
      <xdr:spPr>
        <a:xfrm>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前年度より１．３ポイント改善され、類似団体内平均値を下回る数値となっている。要因はとしては、経常的な歳出自体はほぼ横ばいであるものの、前年度より特定財源が多く充当されたためである。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63500</xdr:rowOff>
    </xdr:to>
    <xdr:cxnSp macro="">
      <xdr:nvCxnSpPr>
        <xdr:cNvPr id="185" name="直線コネクタ 184"/>
        <xdr:cNvCxnSpPr/>
      </xdr:nvCxnSpPr>
      <xdr:spPr>
        <a:xfrm flipV="1">
          <a:off x="3987800" y="9842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63500</xdr:rowOff>
    </xdr:to>
    <xdr:cxnSp macro="">
      <xdr:nvCxnSpPr>
        <xdr:cNvPr id="188" name="直線コネクタ 187"/>
        <xdr:cNvCxnSpPr/>
      </xdr:nvCxnSpPr>
      <xdr:spPr>
        <a:xfrm>
          <a:off x="3098800" y="9728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59</xdr:row>
      <xdr:rowOff>44450</xdr:rowOff>
    </xdr:to>
    <xdr:cxnSp macro="">
      <xdr:nvCxnSpPr>
        <xdr:cNvPr id="191" name="直線コネクタ 190"/>
        <xdr:cNvCxnSpPr/>
      </xdr:nvCxnSpPr>
      <xdr:spPr>
        <a:xfrm flipV="1">
          <a:off x="2209800" y="97282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44450</xdr:rowOff>
    </xdr:from>
    <xdr:to>
      <xdr:col>11</xdr:col>
      <xdr:colOff>9525</xdr:colOff>
      <xdr:row>59</xdr:row>
      <xdr:rowOff>44450</xdr:rowOff>
    </xdr:to>
    <xdr:cxnSp macro="">
      <xdr:nvCxnSpPr>
        <xdr:cNvPr id="194" name="直線コネクタ 193"/>
        <xdr:cNvCxnSpPr/>
      </xdr:nvCxnSpPr>
      <xdr:spPr>
        <a:xfrm>
          <a:off x="1320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5"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6" name="楕円 205"/>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7" name="テキスト ボックス 206"/>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0" name="楕円 209"/>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1" name="テキスト ボックス 210"/>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2" name="楕円 211"/>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3" name="テキスト ボックス 212"/>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前年度より、０．８ポイント上昇しており、類似団体内平均値並みとなっている。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122101</xdr:rowOff>
    </xdr:to>
    <xdr:cxnSp macro="">
      <xdr:nvCxnSpPr>
        <xdr:cNvPr id="247" name="直線コネクタ 246"/>
        <xdr:cNvCxnSpPr/>
      </xdr:nvCxnSpPr>
      <xdr:spPr>
        <a:xfrm>
          <a:off x="15671800" y="9842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69850</xdr:rowOff>
    </xdr:to>
    <xdr:cxnSp macro="">
      <xdr:nvCxnSpPr>
        <xdr:cNvPr id="250" name="直線コネクタ 249"/>
        <xdr:cNvCxnSpPr/>
      </xdr:nvCxnSpPr>
      <xdr:spPr>
        <a:xfrm>
          <a:off x="14782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143328</xdr:rowOff>
    </xdr:to>
    <xdr:cxnSp macro="">
      <xdr:nvCxnSpPr>
        <xdr:cNvPr id="253" name="直線コネクタ 252"/>
        <xdr:cNvCxnSpPr/>
      </xdr:nvCxnSpPr>
      <xdr:spPr>
        <a:xfrm>
          <a:off x="13893800" y="9737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11067</xdr:rowOff>
    </xdr:to>
    <xdr:cxnSp macro="">
      <xdr:nvCxnSpPr>
        <xdr:cNvPr id="256" name="直線コネクタ 255"/>
        <xdr:cNvCxnSpPr/>
      </xdr:nvCxnSpPr>
      <xdr:spPr>
        <a:xfrm flipV="1">
          <a:off x="13004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66" name="楕円 265"/>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87828</xdr:rowOff>
    </xdr:from>
    <xdr:ext cx="762000" cy="259045"/>
    <xdr:sp macro="" textlink="">
      <xdr:nvSpPr>
        <xdr:cNvPr id="267" name="その他該当値テキスト"/>
        <xdr:cNvSpPr txBox="1"/>
      </xdr:nvSpPr>
      <xdr:spPr>
        <a:xfrm>
          <a:off x="16598900" y="96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2" name="楕円 271"/>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26324</xdr:rowOff>
    </xdr:from>
    <xdr:ext cx="762000" cy="259045"/>
    <xdr:sp macro="" textlink="">
      <xdr:nvSpPr>
        <xdr:cNvPr id="273" name="テキスト ボックス 272"/>
        <xdr:cNvSpPr txBox="1"/>
      </xdr:nvSpPr>
      <xdr:spPr>
        <a:xfrm>
          <a:off x="13512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4" name="楕円 273"/>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72044</xdr:rowOff>
    </xdr:from>
    <xdr:ext cx="762000" cy="259045"/>
    <xdr:sp macro="" textlink="">
      <xdr:nvSpPr>
        <xdr:cNvPr id="275" name="テキスト ボックス 274"/>
        <xdr:cNvSpPr txBox="1"/>
      </xdr:nvSpPr>
      <xdr:spPr>
        <a:xfrm>
          <a:off x="12623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前年度より０．１ポイント改善しているものの、類似団体内平均値を上回る状況が続いている。今後も引き続き、財政援助団体への補助金の廃止・減額の検討や、精算の徹底を推し進めていく必要がある。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14986</xdr:rowOff>
    </xdr:to>
    <xdr:cxnSp macro="">
      <xdr:nvCxnSpPr>
        <xdr:cNvPr id="305" name="直線コネクタ 304"/>
        <xdr:cNvCxnSpPr/>
      </xdr:nvCxnSpPr>
      <xdr:spPr>
        <a:xfrm flipV="1">
          <a:off x="15671800" y="66969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69850</xdr:rowOff>
    </xdr:to>
    <xdr:cxnSp macro="">
      <xdr:nvCxnSpPr>
        <xdr:cNvPr id="308" name="直線コネクタ 307"/>
        <xdr:cNvCxnSpPr/>
      </xdr:nvCxnSpPr>
      <xdr:spPr>
        <a:xfrm flipV="1">
          <a:off x="14782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83566</xdr:rowOff>
    </xdr:to>
    <xdr:cxnSp macro="">
      <xdr:nvCxnSpPr>
        <xdr:cNvPr id="311" name="直線コネクタ 310"/>
        <xdr:cNvCxnSpPr/>
      </xdr:nvCxnSpPr>
      <xdr:spPr>
        <a:xfrm flipV="1">
          <a:off x="13893800" y="6756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101854</xdr:rowOff>
    </xdr:to>
    <xdr:cxnSp macro="">
      <xdr:nvCxnSpPr>
        <xdr:cNvPr id="314" name="直線コネクタ 313"/>
        <xdr:cNvCxnSpPr/>
      </xdr:nvCxnSpPr>
      <xdr:spPr>
        <a:xfrm flipV="1">
          <a:off x="13004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4" name="楕円 323"/>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5"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6" name="楕円 325"/>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7" name="テキスト ボックス 326"/>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8" name="楕円 327"/>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9" name="テキスト ボックス 328"/>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0" name="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2" name="楕円 331"/>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3" name="テキスト ボックス 332"/>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上昇し、類似団体内平均値を上回る数値となっている。要因としては、平成２６年度より借り入れを行っている過疎対策事業債の元金償還等が開始されたことによる。今後も現在実施している大型事業に係る起債の元金償還等が順次開始とな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3556</xdr:rowOff>
    </xdr:to>
    <xdr:cxnSp macro="">
      <xdr:nvCxnSpPr>
        <xdr:cNvPr id="363" name="直線コネクタ 362"/>
        <xdr:cNvCxnSpPr/>
      </xdr:nvCxnSpPr>
      <xdr:spPr>
        <a:xfrm>
          <a:off x="3987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115570</xdr:rowOff>
    </xdr:to>
    <xdr:cxnSp macro="">
      <xdr:nvCxnSpPr>
        <xdr:cNvPr id="366" name="直線コネクタ 365"/>
        <xdr:cNvCxnSpPr/>
      </xdr:nvCxnSpPr>
      <xdr:spPr>
        <a:xfrm>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37846</xdr:rowOff>
    </xdr:to>
    <xdr:cxnSp macro="">
      <xdr:nvCxnSpPr>
        <xdr:cNvPr id="369" name="直線コネクタ 368"/>
        <xdr:cNvCxnSpPr/>
      </xdr:nvCxnSpPr>
      <xdr:spPr>
        <a:xfrm>
          <a:off x="2209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51563</xdr:rowOff>
    </xdr:to>
    <xdr:cxnSp macro="">
      <xdr:nvCxnSpPr>
        <xdr:cNvPr id="372" name="直線コネクタ 371"/>
        <xdr:cNvCxnSpPr/>
      </xdr:nvCxnSpPr>
      <xdr:spPr>
        <a:xfrm flipV="1">
          <a:off x="1320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7" name="テキスト ボックス 38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前年度より、１．１ポイント改善し、類似団体内平均値も下回っているものの、経常収支比率が抑制できているのは、ふるさとまちづくり寄附金の影響が大きい。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今後もこの状況が続くとは考え難いため、各費目の経常経費について、精査・改善を検討し、抑制に努めていく必要がある。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99568</xdr:rowOff>
    </xdr:to>
    <xdr:cxnSp macro="">
      <xdr:nvCxnSpPr>
        <xdr:cNvPr id="422" name="直線コネクタ 421"/>
        <xdr:cNvCxnSpPr/>
      </xdr:nvCxnSpPr>
      <xdr:spPr>
        <a:xfrm flipV="1">
          <a:off x="15671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99568</xdr:rowOff>
    </xdr:to>
    <xdr:cxnSp macro="">
      <xdr:nvCxnSpPr>
        <xdr:cNvPr id="425" name="直線コネクタ 424"/>
        <xdr:cNvCxnSpPr/>
      </xdr:nvCxnSpPr>
      <xdr:spPr>
        <a:xfrm>
          <a:off x="14782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77</xdr:row>
      <xdr:rowOff>101854</xdr:rowOff>
    </xdr:to>
    <xdr:cxnSp macro="">
      <xdr:nvCxnSpPr>
        <xdr:cNvPr id="428" name="直線コネクタ 427"/>
        <xdr:cNvCxnSpPr/>
      </xdr:nvCxnSpPr>
      <xdr:spPr>
        <a:xfrm flipV="1">
          <a:off x="13893800" y="1287373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58420</xdr:rowOff>
    </xdr:to>
    <xdr:cxnSp macro="">
      <xdr:nvCxnSpPr>
        <xdr:cNvPr id="431" name="直線コネクタ 430"/>
        <xdr:cNvCxnSpPr/>
      </xdr:nvCxnSpPr>
      <xdr:spPr>
        <a:xfrm flipV="1">
          <a:off x="13004800" y="13303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1" name="楕円 440"/>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2"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3" name="楕円 442"/>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4" name="テキスト ボックス 443"/>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6" name="テキスト ボックス 445"/>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48" name="テキスト ボックス 447"/>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9" name="楕円 448"/>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0" name="テキスト ボックス 449"/>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166731</xdr:rowOff>
    </xdr:from>
    <xdr:to>
      <xdr:col>29</xdr:col>
      <xdr:colOff>127000</xdr:colOff>
      <xdr:row>18</xdr:row>
      <xdr:rowOff>4219</xdr:rowOff>
    </xdr:to>
    <xdr:cxnSp macro="">
      <xdr:nvCxnSpPr>
        <xdr:cNvPr id="50" name="直線コネクタ 49"/>
        <xdr:cNvCxnSpPr/>
      </xdr:nvCxnSpPr>
      <xdr:spPr bwMode="auto">
        <a:xfrm flipV="1">
          <a:off x="5003800" y="3129006"/>
          <a:ext cx="6477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4219</xdr:rowOff>
    </xdr:from>
    <xdr:to>
      <xdr:col>26</xdr:col>
      <xdr:colOff>50800</xdr:colOff>
      <xdr:row>18</xdr:row>
      <xdr:rowOff>35385</xdr:rowOff>
    </xdr:to>
    <xdr:cxnSp macro="">
      <xdr:nvCxnSpPr>
        <xdr:cNvPr id="53" name="直線コネクタ 52"/>
        <xdr:cNvCxnSpPr/>
      </xdr:nvCxnSpPr>
      <xdr:spPr bwMode="auto">
        <a:xfrm flipV="1">
          <a:off x="43053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35385</xdr:rowOff>
    </xdr:from>
    <xdr:to>
      <xdr:col>22</xdr:col>
      <xdr:colOff>114300</xdr:colOff>
      <xdr:row>18</xdr:row>
      <xdr:rowOff>75108</xdr:rowOff>
    </xdr:to>
    <xdr:cxnSp macro="">
      <xdr:nvCxnSpPr>
        <xdr:cNvPr id="56" name="直線コネクタ 55"/>
        <xdr:cNvCxnSpPr/>
      </xdr:nvCxnSpPr>
      <xdr:spPr bwMode="auto">
        <a:xfrm flipV="1">
          <a:off x="3606800" y="3169110"/>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54359</xdr:rowOff>
    </xdr:from>
    <xdr:to>
      <xdr:col>18</xdr:col>
      <xdr:colOff>177800</xdr:colOff>
      <xdr:row>18</xdr:row>
      <xdr:rowOff>75108</xdr:rowOff>
    </xdr:to>
    <xdr:cxnSp macro="">
      <xdr:nvCxnSpPr>
        <xdr:cNvPr id="59" name="直線コネクタ 58"/>
        <xdr:cNvCxnSpPr/>
      </xdr:nvCxnSpPr>
      <xdr:spPr bwMode="auto">
        <a:xfrm>
          <a:off x="2908300" y="3188084"/>
          <a:ext cx="6985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115931</xdr:rowOff>
    </xdr:from>
    <xdr:to>
      <xdr:col>29</xdr:col>
      <xdr:colOff>177800</xdr:colOff>
      <xdr:row>18</xdr:row>
      <xdr:rowOff>46081</xdr:rowOff>
    </xdr:to>
    <xdr:sp macro="" textlink="">
      <xdr:nvSpPr>
        <xdr:cNvPr id="69" name="楕円 68"/>
        <xdr:cNvSpPr/>
      </xdr:nvSpPr>
      <xdr:spPr bwMode="auto">
        <a:xfrm>
          <a:off x="56007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88008</xdr:rowOff>
    </xdr:from>
    <xdr:ext cx="762000" cy="259045"/>
    <xdr:sp macro="" textlink="">
      <xdr:nvSpPr>
        <xdr:cNvPr id="70" name="人口1人当たり決算額の推移該当値テキスト130"/>
        <xdr:cNvSpPr txBox="1"/>
      </xdr:nvSpPr>
      <xdr:spPr>
        <a:xfrm>
          <a:off x="5740400" y="305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124869</xdr:rowOff>
    </xdr:from>
    <xdr:to>
      <xdr:col>26</xdr:col>
      <xdr:colOff>101600</xdr:colOff>
      <xdr:row>18</xdr:row>
      <xdr:rowOff>55019</xdr:rowOff>
    </xdr:to>
    <xdr:sp macro="" textlink="">
      <xdr:nvSpPr>
        <xdr:cNvPr id="71" name="楕円 70"/>
        <xdr:cNvSpPr/>
      </xdr:nvSpPr>
      <xdr:spPr bwMode="auto">
        <a:xfrm>
          <a:off x="49530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39796</xdr:rowOff>
    </xdr:from>
    <xdr:ext cx="736600" cy="259045"/>
    <xdr:sp macro="" textlink="">
      <xdr:nvSpPr>
        <xdr:cNvPr id="72" name="テキスト ボックス 71"/>
        <xdr:cNvSpPr txBox="1"/>
      </xdr:nvSpPr>
      <xdr:spPr>
        <a:xfrm>
          <a:off x="4622800" y="317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156035</xdr:rowOff>
    </xdr:from>
    <xdr:to>
      <xdr:col>22</xdr:col>
      <xdr:colOff>165100</xdr:colOff>
      <xdr:row>18</xdr:row>
      <xdr:rowOff>86185</xdr:rowOff>
    </xdr:to>
    <xdr:sp macro="" textlink="">
      <xdr:nvSpPr>
        <xdr:cNvPr id="73" name="楕円 72"/>
        <xdr:cNvSpPr/>
      </xdr:nvSpPr>
      <xdr:spPr bwMode="auto">
        <a:xfrm>
          <a:off x="42545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70962</xdr:rowOff>
    </xdr:from>
    <xdr:ext cx="762000" cy="259045"/>
    <xdr:sp macro="" textlink="">
      <xdr:nvSpPr>
        <xdr:cNvPr id="74" name="テキスト ボックス 73"/>
        <xdr:cNvSpPr txBox="1"/>
      </xdr:nvSpPr>
      <xdr:spPr>
        <a:xfrm>
          <a:off x="39243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24308</xdr:rowOff>
    </xdr:from>
    <xdr:to>
      <xdr:col>19</xdr:col>
      <xdr:colOff>38100</xdr:colOff>
      <xdr:row>18</xdr:row>
      <xdr:rowOff>125908</xdr:rowOff>
    </xdr:to>
    <xdr:sp macro="" textlink="">
      <xdr:nvSpPr>
        <xdr:cNvPr id="75" name="楕円 74"/>
        <xdr:cNvSpPr/>
      </xdr:nvSpPr>
      <xdr:spPr bwMode="auto">
        <a:xfrm>
          <a:off x="35560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110685</xdr:rowOff>
    </xdr:from>
    <xdr:ext cx="762000" cy="259045"/>
    <xdr:sp macro="" textlink="">
      <xdr:nvSpPr>
        <xdr:cNvPr id="76" name="テキスト ボックス 75"/>
        <xdr:cNvSpPr txBox="1"/>
      </xdr:nvSpPr>
      <xdr:spPr>
        <a:xfrm>
          <a:off x="3225800" y="32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3559</xdr:rowOff>
    </xdr:from>
    <xdr:to>
      <xdr:col>15</xdr:col>
      <xdr:colOff>101600</xdr:colOff>
      <xdr:row>18</xdr:row>
      <xdr:rowOff>105159</xdr:rowOff>
    </xdr:to>
    <xdr:sp macro="" textlink="">
      <xdr:nvSpPr>
        <xdr:cNvPr id="77" name="楕円 76"/>
        <xdr:cNvSpPr/>
      </xdr:nvSpPr>
      <xdr:spPr bwMode="auto">
        <a:xfrm>
          <a:off x="28575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89936</xdr:rowOff>
    </xdr:from>
    <xdr:ext cx="762000" cy="259045"/>
    <xdr:sp macro="" textlink="">
      <xdr:nvSpPr>
        <xdr:cNvPr id="78" name="テキスト ボックス 77"/>
        <xdr:cNvSpPr txBox="1"/>
      </xdr:nvSpPr>
      <xdr:spPr>
        <a:xfrm>
          <a:off x="2527300" y="32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40246</xdr:rowOff>
    </xdr:from>
    <xdr:to>
      <xdr:col>29</xdr:col>
      <xdr:colOff>127000</xdr:colOff>
      <xdr:row>35</xdr:row>
      <xdr:rowOff>127800</xdr:rowOff>
    </xdr:to>
    <xdr:cxnSp macro="">
      <xdr:nvCxnSpPr>
        <xdr:cNvPr id="111" name="直線コネクタ 110"/>
        <xdr:cNvCxnSpPr/>
      </xdr:nvCxnSpPr>
      <xdr:spPr bwMode="auto">
        <a:xfrm flipV="1">
          <a:off x="5003800" y="6650596"/>
          <a:ext cx="6477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117075</xdr:rowOff>
    </xdr:from>
    <xdr:to>
      <xdr:col>26</xdr:col>
      <xdr:colOff>50800</xdr:colOff>
      <xdr:row>35</xdr:row>
      <xdr:rowOff>127800</xdr:rowOff>
    </xdr:to>
    <xdr:cxnSp macro="">
      <xdr:nvCxnSpPr>
        <xdr:cNvPr id="114" name="直線コネクタ 113"/>
        <xdr:cNvCxnSpPr/>
      </xdr:nvCxnSpPr>
      <xdr:spPr bwMode="auto">
        <a:xfrm>
          <a:off x="43053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73793</xdr:rowOff>
    </xdr:from>
    <xdr:to>
      <xdr:col>22</xdr:col>
      <xdr:colOff>114300</xdr:colOff>
      <xdr:row>35</xdr:row>
      <xdr:rowOff>117075</xdr:rowOff>
    </xdr:to>
    <xdr:cxnSp macro="">
      <xdr:nvCxnSpPr>
        <xdr:cNvPr id="117" name="直線コネクタ 116"/>
        <xdr:cNvCxnSpPr/>
      </xdr:nvCxnSpPr>
      <xdr:spPr bwMode="auto">
        <a:xfrm>
          <a:off x="3606800" y="6684143"/>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73793</xdr:rowOff>
    </xdr:from>
    <xdr:to>
      <xdr:col>18</xdr:col>
      <xdr:colOff>177800</xdr:colOff>
      <xdr:row>35</xdr:row>
      <xdr:rowOff>94177</xdr:rowOff>
    </xdr:to>
    <xdr:cxnSp macro="">
      <xdr:nvCxnSpPr>
        <xdr:cNvPr id="120" name="直線コネクタ 119"/>
        <xdr:cNvCxnSpPr/>
      </xdr:nvCxnSpPr>
      <xdr:spPr bwMode="auto">
        <a:xfrm flipV="1">
          <a:off x="2908300" y="6684143"/>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133221</xdr:rowOff>
    </xdr:from>
    <xdr:ext cx="762000" cy="259045"/>
    <xdr:sp macro="" textlink="">
      <xdr:nvSpPr>
        <xdr:cNvPr id="122" name="テキスト ボックス 121"/>
        <xdr:cNvSpPr txBox="1"/>
      </xdr:nvSpPr>
      <xdr:spPr>
        <a:xfrm>
          <a:off x="32258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332346</xdr:rowOff>
    </xdr:from>
    <xdr:to>
      <xdr:col>29</xdr:col>
      <xdr:colOff>177800</xdr:colOff>
      <xdr:row>35</xdr:row>
      <xdr:rowOff>91046</xdr:rowOff>
    </xdr:to>
    <xdr:sp macro="" textlink="">
      <xdr:nvSpPr>
        <xdr:cNvPr id="130" name="楕円 129"/>
        <xdr:cNvSpPr/>
      </xdr:nvSpPr>
      <xdr:spPr bwMode="auto">
        <a:xfrm>
          <a:off x="56007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177423</xdr:rowOff>
    </xdr:from>
    <xdr:ext cx="762000" cy="259045"/>
    <xdr:sp macro="" textlink="">
      <xdr:nvSpPr>
        <xdr:cNvPr id="131" name="人口1人当たり決算額の推移該当値テキスト445"/>
        <xdr:cNvSpPr txBox="1"/>
      </xdr:nvSpPr>
      <xdr:spPr>
        <a:xfrm>
          <a:off x="5740400" y="644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77000</xdr:rowOff>
    </xdr:from>
    <xdr:to>
      <xdr:col>26</xdr:col>
      <xdr:colOff>101600</xdr:colOff>
      <xdr:row>35</xdr:row>
      <xdr:rowOff>178600</xdr:rowOff>
    </xdr:to>
    <xdr:sp macro="" textlink="">
      <xdr:nvSpPr>
        <xdr:cNvPr id="132" name="楕円 131"/>
        <xdr:cNvSpPr/>
      </xdr:nvSpPr>
      <xdr:spPr bwMode="auto">
        <a:xfrm>
          <a:off x="49530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188777</xdr:rowOff>
    </xdr:from>
    <xdr:ext cx="736600" cy="259045"/>
    <xdr:sp macro="" textlink="">
      <xdr:nvSpPr>
        <xdr:cNvPr id="133" name="テキスト ボックス 132"/>
        <xdr:cNvSpPr txBox="1"/>
      </xdr:nvSpPr>
      <xdr:spPr>
        <a:xfrm>
          <a:off x="4622800" y="64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66275</xdr:rowOff>
    </xdr:from>
    <xdr:to>
      <xdr:col>22</xdr:col>
      <xdr:colOff>165100</xdr:colOff>
      <xdr:row>35</xdr:row>
      <xdr:rowOff>167875</xdr:rowOff>
    </xdr:to>
    <xdr:sp macro="" textlink="">
      <xdr:nvSpPr>
        <xdr:cNvPr id="134" name="楕円 133"/>
        <xdr:cNvSpPr/>
      </xdr:nvSpPr>
      <xdr:spPr bwMode="auto">
        <a:xfrm>
          <a:off x="42545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178052</xdr:rowOff>
    </xdr:from>
    <xdr:ext cx="762000" cy="259045"/>
    <xdr:sp macro="" textlink="">
      <xdr:nvSpPr>
        <xdr:cNvPr id="135" name="テキスト ボックス 134"/>
        <xdr:cNvSpPr txBox="1"/>
      </xdr:nvSpPr>
      <xdr:spPr>
        <a:xfrm>
          <a:off x="39243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22993</xdr:rowOff>
    </xdr:from>
    <xdr:to>
      <xdr:col>19</xdr:col>
      <xdr:colOff>38100</xdr:colOff>
      <xdr:row>35</xdr:row>
      <xdr:rowOff>124593</xdr:rowOff>
    </xdr:to>
    <xdr:sp macro="" textlink="">
      <xdr:nvSpPr>
        <xdr:cNvPr id="136" name="楕円 135"/>
        <xdr:cNvSpPr/>
      </xdr:nvSpPr>
      <xdr:spPr bwMode="auto">
        <a:xfrm>
          <a:off x="3556000" y="66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134770</xdr:rowOff>
    </xdr:from>
    <xdr:ext cx="762000" cy="259045"/>
    <xdr:sp macro="" textlink="">
      <xdr:nvSpPr>
        <xdr:cNvPr id="137" name="テキスト ボックス 136"/>
        <xdr:cNvSpPr txBox="1"/>
      </xdr:nvSpPr>
      <xdr:spPr>
        <a:xfrm>
          <a:off x="32258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43377</xdr:rowOff>
    </xdr:from>
    <xdr:to>
      <xdr:col>15</xdr:col>
      <xdr:colOff>101600</xdr:colOff>
      <xdr:row>35</xdr:row>
      <xdr:rowOff>144977</xdr:rowOff>
    </xdr:to>
    <xdr:sp macro="" textlink="">
      <xdr:nvSpPr>
        <xdr:cNvPr id="138" name="楕円 137"/>
        <xdr:cNvSpPr/>
      </xdr:nvSpPr>
      <xdr:spPr bwMode="auto">
        <a:xfrm>
          <a:off x="2857500" y="665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155154</xdr:rowOff>
    </xdr:from>
    <xdr:ext cx="762000" cy="259045"/>
    <xdr:sp macro="" textlink="">
      <xdr:nvSpPr>
        <xdr:cNvPr id="139" name="テキスト ボックス 138"/>
        <xdr:cNvSpPr txBox="1"/>
      </xdr:nvSpPr>
      <xdr:spPr>
        <a:xfrm>
          <a:off x="2527300" y="64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26536</xdr:rowOff>
    </xdr:from>
    <xdr:to>
      <xdr:col>24</xdr:col>
      <xdr:colOff>63500</xdr:colOff>
      <xdr:row>38</xdr:row>
      <xdr:rowOff>54767</xdr:rowOff>
    </xdr:to>
    <xdr:cxnSp macro="">
      <xdr:nvCxnSpPr>
        <xdr:cNvPr id="61" name="直線コネクタ 60"/>
        <xdr:cNvCxnSpPr/>
      </xdr:nvCxnSpPr>
      <xdr:spPr>
        <a:xfrm>
          <a:off x="3797300" y="6541636"/>
          <a:ext cx="8382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26536</xdr:rowOff>
    </xdr:from>
    <xdr:to>
      <xdr:col>19</xdr:col>
      <xdr:colOff>177800</xdr:colOff>
      <xdr:row>38</xdr:row>
      <xdr:rowOff>44846</xdr:rowOff>
    </xdr:to>
    <xdr:cxnSp macro="">
      <xdr:nvCxnSpPr>
        <xdr:cNvPr id="64" name="直線コネクタ 63"/>
        <xdr:cNvCxnSpPr/>
      </xdr:nvCxnSpPr>
      <xdr:spPr>
        <a:xfrm flipV="1">
          <a:off x="2908300" y="6541636"/>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44846</xdr:rowOff>
    </xdr:from>
    <xdr:to>
      <xdr:col>15</xdr:col>
      <xdr:colOff>50800</xdr:colOff>
      <xdr:row>38</xdr:row>
      <xdr:rowOff>54059</xdr:rowOff>
    </xdr:to>
    <xdr:cxnSp macro="">
      <xdr:nvCxnSpPr>
        <xdr:cNvPr id="67" name="直線コネクタ 66"/>
        <xdr:cNvCxnSpPr/>
      </xdr:nvCxnSpPr>
      <xdr:spPr>
        <a:xfrm flipV="1">
          <a:off x="2019300" y="655994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37660</xdr:rowOff>
    </xdr:from>
    <xdr:to>
      <xdr:col>10</xdr:col>
      <xdr:colOff>114300</xdr:colOff>
      <xdr:row>38</xdr:row>
      <xdr:rowOff>54059</xdr:rowOff>
    </xdr:to>
    <xdr:cxnSp macro="">
      <xdr:nvCxnSpPr>
        <xdr:cNvPr id="70" name="直線コネクタ 69"/>
        <xdr:cNvCxnSpPr/>
      </xdr:nvCxnSpPr>
      <xdr:spPr>
        <a:xfrm>
          <a:off x="1130300" y="655276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3967</xdr:rowOff>
    </xdr:from>
    <xdr:to>
      <xdr:col>24</xdr:col>
      <xdr:colOff>114300</xdr:colOff>
      <xdr:row>38</xdr:row>
      <xdr:rowOff>105567</xdr:rowOff>
    </xdr:to>
    <xdr:sp macro="" textlink="">
      <xdr:nvSpPr>
        <xdr:cNvPr id="80" name="楕円 79"/>
        <xdr:cNvSpPr/>
      </xdr:nvSpPr>
      <xdr:spPr>
        <a:xfrm>
          <a:off x="4584700" y="65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153844</xdr:rowOff>
    </xdr:from>
    <xdr:ext cx="534377" cy="259045"/>
    <xdr:sp macro="" textlink="">
      <xdr:nvSpPr>
        <xdr:cNvPr id="81" name="人件費該当値テキスト"/>
        <xdr:cNvSpPr txBox="1"/>
      </xdr:nvSpPr>
      <xdr:spPr>
        <a:xfrm>
          <a:off x="4686300" y="64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147185</xdr:rowOff>
    </xdr:from>
    <xdr:to>
      <xdr:col>20</xdr:col>
      <xdr:colOff>38100</xdr:colOff>
      <xdr:row>38</xdr:row>
      <xdr:rowOff>77335</xdr:rowOff>
    </xdr:to>
    <xdr:sp macro="" textlink="">
      <xdr:nvSpPr>
        <xdr:cNvPr id="82" name="楕円 81"/>
        <xdr:cNvSpPr/>
      </xdr:nvSpPr>
      <xdr:spPr>
        <a:xfrm>
          <a:off x="3746500" y="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68463</xdr:rowOff>
    </xdr:from>
    <xdr:ext cx="534377" cy="259045"/>
    <xdr:sp macro="" textlink="">
      <xdr:nvSpPr>
        <xdr:cNvPr id="83" name="テキスト ボックス 82"/>
        <xdr:cNvSpPr txBox="1"/>
      </xdr:nvSpPr>
      <xdr:spPr>
        <a:xfrm>
          <a:off x="3530111" y="65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165496</xdr:rowOff>
    </xdr:from>
    <xdr:to>
      <xdr:col>15</xdr:col>
      <xdr:colOff>101600</xdr:colOff>
      <xdr:row>38</xdr:row>
      <xdr:rowOff>95646</xdr:rowOff>
    </xdr:to>
    <xdr:sp macro="" textlink="">
      <xdr:nvSpPr>
        <xdr:cNvPr id="84" name="楕円 83"/>
        <xdr:cNvSpPr/>
      </xdr:nvSpPr>
      <xdr:spPr>
        <a:xfrm>
          <a:off x="28575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86773</xdr:rowOff>
    </xdr:from>
    <xdr:ext cx="534377" cy="259045"/>
    <xdr:sp macro="" textlink="">
      <xdr:nvSpPr>
        <xdr:cNvPr id="85" name="テキスト ボックス 84"/>
        <xdr:cNvSpPr txBox="1"/>
      </xdr:nvSpPr>
      <xdr:spPr>
        <a:xfrm>
          <a:off x="2641111" y="66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3259</xdr:rowOff>
    </xdr:from>
    <xdr:to>
      <xdr:col>10</xdr:col>
      <xdr:colOff>165100</xdr:colOff>
      <xdr:row>38</xdr:row>
      <xdr:rowOff>104859</xdr:rowOff>
    </xdr:to>
    <xdr:sp macro="" textlink="">
      <xdr:nvSpPr>
        <xdr:cNvPr id="86" name="楕円 85"/>
        <xdr:cNvSpPr/>
      </xdr:nvSpPr>
      <xdr:spPr>
        <a:xfrm>
          <a:off x="1968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95986</xdr:rowOff>
    </xdr:from>
    <xdr:ext cx="534377" cy="259045"/>
    <xdr:sp macro="" textlink="">
      <xdr:nvSpPr>
        <xdr:cNvPr id="87" name="テキスト ボックス 86"/>
        <xdr:cNvSpPr txBox="1"/>
      </xdr:nvSpPr>
      <xdr:spPr>
        <a:xfrm>
          <a:off x="1752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158310</xdr:rowOff>
    </xdr:from>
    <xdr:to>
      <xdr:col>6</xdr:col>
      <xdr:colOff>38100</xdr:colOff>
      <xdr:row>38</xdr:row>
      <xdr:rowOff>88460</xdr:rowOff>
    </xdr:to>
    <xdr:sp macro="" textlink="">
      <xdr:nvSpPr>
        <xdr:cNvPr id="88" name="楕円 87"/>
        <xdr:cNvSpPr/>
      </xdr:nvSpPr>
      <xdr:spPr>
        <a:xfrm>
          <a:off x="1079500" y="65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79587</xdr:rowOff>
    </xdr:from>
    <xdr:ext cx="534377" cy="259045"/>
    <xdr:sp macro="" textlink="">
      <xdr:nvSpPr>
        <xdr:cNvPr id="89" name="テキスト ボックス 88"/>
        <xdr:cNvSpPr txBox="1"/>
      </xdr:nvSpPr>
      <xdr:spPr>
        <a:xfrm>
          <a:off x="863111" y="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124833</xdr:rowOff>
    </xdr:from>
    <xdr:to>
      <xdr:col>24</xdr:col>
      <xdr:colOff>63500</xdr:colOff>
      <xdr:row>52</xdr:row>
      <xdr:rowOff>53274</xdr:rowOff>
    </xdr:to>
    <xdr:cxnSp macro="">
      <xdr:nvCxnSpPr>
        <xdr:cNvPr id="118" name="直線コネクタ 117"/>
        <xdr:cNvCxnSpPr/>
      </xdr:nvCxnSpPr>
      <xdr:spPr>
        <a:xfrm flipV="1">
          <a:off x="3797300" y="8868783"/>
          <a:ext cx="8382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53274</xdr:rowOff>
    </xdr:from>
    <xdr:to>
      <xdr:col>19</xdr:col>
      <xdr:colOff>177800</xdr:colOff>
      <xdr:row>56</xdr:row>
      <xdr:rowOff>103108</xdr:rowOff>
    </xdr:to>
    <xdr:cxnSp macro="">
      <xdr:nvCxnSpPr>
        <xdr:cNvPr id="121" name="直線コネクタ 120"/>
        <xdr:cNvCxnSpPr/>
      </xdr:nvCxnSpPr>
      <xdr:spPr>
        <a:xfrm flipV="1">
          <a:off x="2908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103108</xdr:rowOff>
    </xdr:from>
    <xdr:to>
      <xdr:col>15</xdr:col>
      <xdr:colOff>50800</xdr:colOff>
      <xdr:row>57</xdr:row>
      <xdr:rowOff>100319</xdr:rowOff>
    </xdr:to>
    <xdr:cxnSp macro="">
      <xdr:nvCxnSpPr>
        <xdr:cNvPr id="124" name="直線コネクタ 123"/>
        <xdr:cNvCxnSpPr/>
      </xdr:nvCxnSpPr>
      <xdr:spPr>
        <a:xfrm flipV="1">
          <a:off x="2019300" y="9704308"/>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100319</xdr:rowOff>
    </xdr:from>
    <xdr:to>
      <xdr:col>10</xdr:col>
      <xdr:colOff>114300</xdr:colOff>
      <xdr:row>57</xdr:row>
      <xdr:rowOff>152822</xdr:rowOff>
    </xdr:to>
    <xdr:cxnSp macro="">
      <xdr:nvCxnSpPr>
        <xdr:cNvPr id="127" name="直線コネクタ 126"/>
        <xdr:cNvCxnSpPr/>
      </xdr:nvCxnSpPr>
      <xdr:spPr>
        <a:xfrm flipV="1">
          <a:off x="1130300" y="9872969"/>
          <a:ext cx="889000" cy="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74033</xdr:rowOff>
    </xdr:from>
    <xdr:to>
      <xdr:col>24</xdr:col>
      <xdr:colOff>114300</xdr:colOff>
      <xdr:row>52</xdr:row>
      <xdr:rowOff>4183</xdr:rowOff>
    </xdr:to>
    <xdr:sp macro="" textlink="">
      <xdr:nvSpPr>
        <xdr:cNvPr id="137" name="楕円 136"/>
        <xdr:cNvSpPr/>
      </xdr:nvSpPr>
      <xdr:spPr>
        <a:xfrm>
          <a:off x="45847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27060</xdr:rowOff>
    </xdr:from>
    <xdr:ext cx="599010" cy="259045"/>
    <xdr:sp macro="" textlink="">
      <xdr:nvSpPr>
        <xdr:cNvPr id="138" name="物件費該当値テキスト"/>
        <xdr:cNvSpPr txBox="1"/>
      </xdr:nvSpPr>
      <xdr:spPr>
        <a:xfrm>
          <a:off x="4686300" y="87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2474</xdr:rowOff>
    </xdr:from>
    <xdr:to>
      <xdr:col>20</xdr:col>
      <xdr:colOff>38100</xdr:colOff>
      <xdr:row>52</xdr:row>
      <xdr:rowOff>104074</xdr:rowOff>
    </xdr:to>
    <xdr:sp macro="" textlink="">
      <xdr:nvSpPr>
        <xdr:cNvPr id="139" name="楕円 138"/>
        <xdr:cNvSpPr/>
      </xdr:nvSpPr>
      <xdr:spPr>
        <a:xfrm>
          <a:off x="3746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120601</xdr:rowOff>
    </xdr:from>
    <xdr:ext cx="599010" cy="259045"/>
    <xdr:sp macro="" textlink="">
      <xdr:nvSpPr>
        <xdr:cNvPr id="140" name="テキスト ボックス 139"/>
        <xdr:cNvSpPr txBox="1"/>
      </xdr:nvSpPr>
      <xdr:spPr>
        <a:xfrm>
          <a:off x="3497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52308</xdr:rowOff>
    </xdr:from>
    <xdr:to>
      <xdr:col>15</xdr:col>
      <xdr:colOff>101600</xdr:colOff>
      <xdr:row>56</xdr:row>
      <xdr:rowOff>153908</xdr:rowOff>
    </xdr:to>
    <xdr:sp macro="" textlink="">
      <xdr:nvSpPr>
        <xdr:cNvPr id="141" name="楕円 140"/>
        <xdr:cNvSpPr/>
      </xdr:nvSpPr>
      <xdr:spPr>
        <a:xfrm>
          <a:off x="2857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170435</xdr:rowOff>
    </xdr:from>
    <xdr:ext cx="599010" cy="259045"/>
    <xdr:sp macro="" textlink="">
      <xdr:nvSpPr>
        <xdr:cNvPr id="142" name="テキスト ボックス 141"/>
        <xdr:cNvSpPr txBox="1"/>
      </xdr:nvSpPr>
      <xdr:spPr>
        <a:xfrm>
          <a:off x="2608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49519</xdr:rowOff>
    </xdr:from>
    <xdr:to>
      <xdr:col>10</xdr:col>
      <xdr:colOff>165100</xdr:colOff>
      <xdr:row>57</xdr:row>
      <xdr:rowOff>151119</xdr:rowOff>
    </xdr:to>
    <xdr:sp macro="" textlink="">
      <xdr:nvSpPr>
        <xdr:cNvPr id="143" name="楕円 142"/>
        <xdr:cNvSpPr/>
      </xdr:nvSpPr>
      <xdr:spPr>
        <a:xfrm>
          <a:off x="1968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142246</xdr:rowOff>
    </xdr:from>
    <xdr:ext cx="534377" cy="259045"/>
    <xdr:sp macro="" textlink="">
      <xdr:nvSpPr>
        <xdr:cNvPr id="144" name="テキスト ボックス 143"/>
        <xdr:cNvSpPr txBox="1"/>
      </xdr:nvSpPr>
      <xdr:spPr>
        <a:xfrm>
          <a:off x="1752111" y="9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102022</xdr:rowOff>
    </xdr:from>
    <xdr:to>
      <xdr:col>6</xdr:col>
      <xdr:colOff>38100</xdr:colOff>
      <xdr:row>58</xdr:row>
      <xdr:rowOff>32172</xdr:rowOff>
    </xdr:to>
    <xdr:sp macro="" textlink="">
      <xdr:nvSpPr>
        <xdr:cNvPr id="145" name="楕円 144"/>
        <xdr:cNvSpPr/>
      </xdr:nvSpPr>
      <xdr:spPr>
        <a:xfrm>
          <a:off x="1079500" y="98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23299</xdr:rowOff>
    </xdr:from>
    <xdr:ext cx="534377" cy="259045"/>
    <xdr:sp macro="" textlink="">
      <xdr:nvSpPr>
        <xdr:cNvPr id="146" name="テキスト ボックス 145"/>
        <xdr:cNvSpPr txBox="1"/>
      </xdr:nvSpPr>
      <xdr:spPr>
        <a:xfrm>
          <a:off x="863111" y="99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147199</xdr:rowOff>
    </xdr:from>
    <xdr:to>
      <xdr:col>24</xdr:col>
      <xdr:colOff>63500</xdr:colOff>
      <xdr:row>78</xdr:row>
      <xdr:rowOff>4918</xdr:rowOff>
    </xdr:to>
    <xdr:cxnSp macro="">
      <xdr:nvCxnSpPr>
        <xdr:cNvPr id="173" name="直線コネクタ 172"/>
        <xdr:cNvCxnSpPr/>
      </xdr:nvCxnSpPr>
      <xdr:spPr>
        <a:xfrm flipV="1">
          <a:off x="3797300" y="13348849"/>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4918</xdr:rowOff>
    </xdr:from>
    <xdr:to>
      <xdr:col>19</xdr:col>
      <xdr:colOff>177800</xdr:colOff>
      <xdr:row>78</xdr:row>
      <xdr:rowOff>37881</xdr:rowOff>
    </xdr:to>
    <xdr:cxnSp macro="">
      <xdr:nvCxnSpPr>
        <xdr:cNvPr id="176" name="直線コネクタ 175"/>
        <xdr:cNvCxnSpPr/>
      </xdr:nvCxnSpPr>
      <xdr:spPr>
        <a:xfrm flipV="1">
          <a:off x="2908300" y="13378018"/>
          <a:ext cx="8890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15570</xdr:rowOff>
    </xdr:from>
    <xdr:to>
      <xdr:col>15</xdr:col>
      <xdr:colOff>50800</xdr:colOff>
      <xdr:row>78</xdr:row>
      <xdr:rowOff>37881</xdr:rowOff>
    </xdr:to>
    <xdr:cxnSp macro="">
      <xdr:nvCxnSpPr>
        <xdr:cNvPr id="179" name="直線コネクタ 178"/>
        <xdr:cNvCxnSpPr/>
      </xdr:nvCxnSpPr>
      <xdr:spPr>
        <a:xfrm>
          <a:off x="2019300" y="13388670"/>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15570</xdr:rowOff>
    </xdr:from>
    <xdr:to>
      <xdr:col>10</xdr:col>
      <xdr:colOff>114300</xdr:colOff>
      <xdr:row>78</xdr:row>
      <xdr:rowOff>16531</xdr:rowOff>
    </xdr:to>
    <xdr:cxnSp macro="">
      <xdr:nvCxnSpPr>
        <xdr:cNvPr id="182" name="直線コネクタ 181"/>
        <xdr:cNvCxnSpPr/>
      </xdr:nvCxnSpPr>
      <xdr:spPr>
        <a:xfrm flipV="1">
          <a:off x="1130300" y="1338867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96399</xdr:rowOff>
    </xdr:from>
    <xdr:to>
      <xdr:col>24</xdr:col>
      <xdr:colOff>114300</xdr:colOff>
      <xdr:row>78</xdr:row>
      <xdr:rowOff>26549</xdr:rowOff>
    </xdr:to>
    <xdr:sp macro="" textlink="">
      <xdr:nvSpPr>
        <xdr:cNvPr id="192" name="楕円 191"/>
        <xdr:cNvSpPr/>
      </xdr:nvSpPr>
      <xdr:spPr>
        <a:xfrm>
          <a:off x="4584700" y="132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74826</xdr:rowOff>
    </xdr:from>
    <xdr:ext cx="469744" cy="259045"/>
    <xdr:sp macro="" textlink="">
      <xdr:nvSpPr>
        <xdr:cNvPr id="193" name="維持補修費該当値テキスト"/>
        <xdr:cNvSpPr txBox="1"/>
      </xdr:nvSpPr>
      <xdr:spPr>
        <a:xfrm>
          <a:off x="4686300" y="13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125568</xdr:rowOff>
    </xdr:from>
    <xdr:to>
      <xdr:col>20</xdr:col>
      <xdr:colOff>38100</xdr:colOff>
      <xdr:row>78</xdr:row>
      <xdr:rowOff>55718</xdr:rowOff>
    </xdr:to>
    <xdr:sp macro="" textlink="">
      <xdr:nvSpPr>
        <xdr:cNvPr id="194" name="楕円 193"/>
        <xdr:cNvSpPr/>
      </xdr:nvSpPr>
      <xdr:spPr>
        <a:xfrm>
          <a:off x="3746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46845</xdr:rowOff>
    </xdr:from>
    <xdr:ext cx="469744" cy="259045"/>
    <xdr:sp macro="" textlink="">
      <xdr:nvSpPr>
        <xdr:cNvPr id="195" name="テキスト ボックス 194"/>
        <xdr:cNvSpPr txBox="1"/>
      </xdr:nvSpPr>
      <xdr:spPr>
        <a:xfrm>
          <a:off x="3562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158531</xdr:rowOff>
    </xdr:from>
    <xdr:to>
      <xdr:col>15</xdr:col>
      <xdr:colOff>101600</xdr:colOff>
      <xdr:row>78</xdr:row>
      <xdr:rowOff>88681</xdr:rowOff>
    </xdr:to>
    <xdr:sp macro="" textlink="">
      <xdr:nvSpPr>
        <xdr:cNvPr id="196" name="楕円 195"/>
        <xdr:cNvSpPr/>
      </xdr:nvSpPr>
      <xdr:spPr>
        <a:xfrm>
          <a:off x="28575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79808</xdr:rowOff>
    </xdr:from>
    <xdr:ext cx="469744" cy="259045"/>
    <xdr:sp macro="" textlink="">
      <xdr:nvSpPr>
        <xdr:cNvPr id="197" name="テキスト ボックス 196"/>
        <xdr:cNvSpPr txBox="1"/>
      </xdr:nvSpPr>
      <xdr:spPr>
        <a:xfrm>
          <a:off x="2673428" y="134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136220</xdr:rowOff>
    </xdr:from>
    <xdr:to>
      <xdr:col>10</xdr:col>
      <xdr:colOff>165100</xdr:colOff>
      <xdr:row>78</xdr:row>
      <xdr:rowOff>66370</xdr:rowOff>
    </xdr:to>
    <xdr:sp macro="" textlink="">
      <xdr:nvSpPr>
        <xdr:cNvPr id="198" name="楕円 197"/>
        <xdr:cNvSpPr/>
      </xdr:nvSpPr>
      <xdr:spPr>
        <a:xfrm>
          <a:off x="196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57497</xdr:rowOff>
    </xdr:from>
    <xdr:ext cx="469744" cy="259045"/>
    <xdr:sp macro="" textlink="">
      <xdr:nvSpPr>
        <xdr:cNvPr id="199" name="テキスト ボックス 198"/>
        <xdr:cNvSpPr txBox="1"/>
      </xdr:nvSpPr>
      <xdr:spPr>
        <a:xfrm>
          <a:off x="1784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137181</xdr:rowOff>
    </xdr:from>
    <xdr:to>
      <xdr:col>6</xdr:col>
      <xdr:colOff>38100</xdr:colOff>
      <xdr:row>78</xdr:row>
      <xdr:rowOff>67331</xdr:rowOff>
    </xdr:to>
    <xdr:sp macro="" textlink="">
      <xdr:nvSpPr>
        <xdr:cNvPr id="200" name="楕円 199"/>
        <xdr:cNvSpPr/>
      </xdr:nvSpPr>
      <xdr:spPr>
        <a:xfrm>
          <a:off x="1079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58458</xdr:rowOff>
    </xdr:from>
    <xdr:ext cx="469744" cy="259045"/>
    <xdr:sp macro="" textlink="">
      <xdr:nvSpPr>
        <xdr:cNvPr id="201" name="テキスト ボックス 200"/>
        <xdr:cNvSpPr txBox="1"/>
      </xdr:nvSpPr>
      <xdr:spPr>
        <a:xfrm>
          <a:off x="895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95796</xdr:rowOff>
    </xdr:from>
    <xdr:to>
      <xdr:col>24</xdr:col>
      <xdr:colOff>63500</xdr:colOff>
      <xdr:row>95</xdr:row>
      <xdr:rowOff>124409</xdr:rowOff>
    </xdr:to>
    <xdr:cxnSp macro="">
      <xdr:nvCxnSpPr>
        <xdr:cNvPr id="231" name="直線コネクタ 230"/>
        <xdr:cNvCxnSpPr/>
      </xdr:nvCxnSpPr>
      <xdr:spPr>
        <a:xfrm>
          <a:off x="3797300" y="16383546"/>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82690</xdr:rowOff>
    </xdr:from>
    <xdr:to>
      <xdr:col>19</xdr:col>
      <xdr:colOff>177800</xdr:colOff>
      <xdr:row>95</xdr:row>
      <xdr:rowOff>95796</xdr:rowOff>
    </xdr:to>
    <xdr:cxnSp macro="">
      <xdr:nvCxnSpPr>
        <xdr:cNvPr id="234" name="直線コネクタ 233"/>
        <xdr:cNvCxnSpPr/>
      </xdr:nvCxnSpPr>
      <xdr:spPr>
        <a:xfrm>
          <a:off x="2908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82690</xdr:rowOff>
    </xdr:from>
    <xdr:to>
      <xdr:col>15</xdr:col>
      <xdr:colOff>50800</xdr:colOff>
      <xdr:row>95</xdr:row>
      <xdr:rowOff>151434</xdr:rowOff>
    </xdr:to>
    <xdr:cxnSp macro="">
      <xdr:nvCxnSpPr>
        <xdr:cNvPr id="237" name="直線コネクタ 236"/>
        <xdr:cNvCxnSpPr/>
      </xdr:nvCxnSpPr>
      <xdr:spPr>
        <a:xfrm flipV="1">
          <a:off x="2019300" y="16370440"/>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151434</xdr:rowOff>
    </xdr:from>
    <xdr:to>
      <xdr:col>10</xdr:col>
      <xdr:colOff>114300</xdr:colOff>
      <xdr:row>95</xdr:row>
      <xdr:rowOff>163767</xdr:rowOff>
    </xdr:to>
    <xdr:cxnSp macro="">
      <xdr:nvCxnSpPr>
        <xdr:cNvPr id="240" name="直線コネクタ 239"/>
        <xdr:cNvCxnSpPr/>
      </xdr:nvCxnSpPr>
      <xdr:spPr>
        <a:xfrm flipV="1">
          <a:off x="1130300" y="16439184"/>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73609</xdr:rowOff>
    </xdr:from>
    <xdr:to>
      <xdr:col>24</xdr:col>
      <xdr:colOff>114300</xdr:colOff>
      <xdr:row>96</xdr:row>
      <xdr:rowOff>3759</xdr:rowOff>
    </xdr:to>
    <xdr:sp macro="" textlink="">
      <xdr:nvSpPr>
        <xdr:cNvPr id="250" name="楕円 249"/>
        <xdr:cNvSpPr/>
      </xdr:nvSpPr>
      <xdr:spPr>
        <a:xfrm>
          <a:off x="45847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96486</xdr:rowOff>
    </xdr:from>
    <xdr:ext cx="534377" cy="259045"/>
    <xdr:sp macro="" textlink="">
      <xdr:nvSpPr>
        <xdr:cNvPr id="251" name="扶助費該当値テキスト"/>
        <xdr:cNvSpPr txBox="1"/>
      </xdr:nvSpPr>
      <xdr:spPr>
        <a:xfrm>
          <a:off x="4686300" y="162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44996</xdr:rowOff>
    </xdr:from>
    <xdr:to>
      <xdr:col>20</xdr:col>
      <xdr:colOff>38100</xdr:colOff>
      <xdr:row>95</xdr:row>
      <xdr:rowOff>146596</xdr:rowOff>
    </xdr:to>
    <xdr:sp macro="" textlink="">
      <xdr:nvSpPr>
        <xdr:cNvPr id="252" name="楕円 251"/>
        <xdr:cNvSpPr/>
      </xdr:nvSpPr>
      <xdr:spPr>
        <a:xfrm>
          <a:off x="3746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163123</xdr:rowOff>
    </xdr:from>
    <xdr:ext cx="534377" cy="259045"/>
    <xdr:sp macro="" textlink="">
      <xdr:nvSpPr>
        <xdr:cNvPr id="253" name="テキスト ボックス 252"/>
        <xdr:cNvSpPr txBox="1"/>
      </xdr:nvSpPr>
      <xdr:spPr>
        <a:xfrm>
          <a:off x="3530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31890</xdr:rowOff>
    </xdr:from>
    <xdr:to>
      <xdr:col>15</xdr:col>
      <xdr:colOff>101600</xdr:colOff>
      <xdr:row>95</xdr:row>
      <xdr:rowOff>133490</xdr:rowOff>
    </xdr:to>
    <xdr:sp macro="" textlink="">
      <xdr:nvSpPr>
        <xdr:cNvPr id="254" name="楕円 253"/>
        <xdr:cNvSpPr/>
      </xdr:nvSpPr>
      <xdr:spPr>
        <a:xfrm>
          <a:off x="2857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150017</xdr:rowOff>
    </xdr:from>
    <xdr:ext cx="534377" cy="259045"/>
    <xdr:sp macro="" textlink="">
      <xdr:nvSpPr>
        <xdr:cNvPr id="255" name="テキスト ボックス 254"/>
        <xdr:cNvSpPr txBox="1"/>
      </xdr:nvSpPr>
      <xdr:spPr>
        <a:xfrm>
          <a:off x="2641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100634</xdr:rowOff>
    </xdr:from>
    <xdr:to>
      <xdr:col>10</xdr:col>
      <xdr:colOff>165100</xdr:colOff>
      <xdr:row>96</xdr:row>
      <xdr:rowOff>30784</xdr:rowOff>
    </xdr:to>
    <xdr:sp macro="" textlink="">
      <xdr:nvSpPr>
        <xdr:cNvPr id="256" name="楕円 255"/>
        <xdr:cNvSpPr/>
      </xdr:nvSpPr>
      <xdr:spPr>
        <a:xfrm>
          <a:off x="196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47311</xdr:rowOff>
    </xdr:from>
    <xdr:ext cx="534377" cy="259045"/>
    <xdr:sp macro="" textlink="">
      <xdr:nvSpPr>
        <xdr:cNvPr id="257" name="テキスト ボックス 256"/>
        <xdr:cNvSpPr txBox="1"/>
      </xdr:nvSpPr>
      <xdr:spPr>
        <a:xfrm>
          <a:off x="1752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112967</xdr:rowOff>
    </xdr:from>
    <xdr:to>
      <xdr:col>6</xdr:col>
      <xdr:colOff>38100</xdr:colOff>
      <xdr:row>96</xdr:row>
      <xdr:rowOff>43117</xdr:rowOff>
    </xdr:to>
    <xdr:sp macro="" textlink="">
      <xdr:nvSpPr>
        <xdr:cNvPr id="258" name="楕円 257"/>
        <xdr:cNvSpPr/>
      </xdr:nvSpPr>
      <xdr:spPr>
        <a:xfrm>
          <a:off x="1079500" y="1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59644</xdr:rowOff>
    </xdr:from>
    <xdr:ext cx="534377" cy="259045"/>
    <xdr:sp macro="" textlink="">
      <xdr:nvSpPr>
        <xdr:cNvPr id="259" name="テキスト ボックス 258"/>
        <xdr:cNvSpPr txBox="1"/>
      </xdr:nvSpPr>
      <xdr:spPr>
        <a:xfrm>
          <a:off x="863111" y="16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67828</xdr:rowOff>
    </xdr:from>
    <xdr:to>
      <xdr:col>55</xdr:col>
      <xdr:colOff>0</xdr:colOff>
      <xdr:row>36</xdr:row>
      <xdr:rowOff>111020</xdr:rowOff>
    </xdr:to>
    <xdr:cxnSp macro="">
      <xdr:nvCxnSpPr>
        <xdr:cNvPr id="290" name="直線コネクタ 289"/>
        <xdr:cNvCxnSpPr/>
      </xdr:nvCxnSpPr>
      <xdr:spPr>
        <a:xfrm flipV="1">
          <a:off x="9639300" y="6240028"/>
          <a:ext cx="8382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94927</xdr:rowOff>
    </xdr:from>
    <xdr:to>
      <xdr:col>50</xdr:col>
      <xdr:colOff>114300</xdr:colOff>
      <xdr:row>36</xdr:row>
      <xdr:rowOff>111020</xdr:rowOff>
    </xdr:to>
    <xdr:cxnSp macro="">
      <xdr:nvCxnSpPr>
        <xdr:cNvPr id="293" name="直線コネクタ 292"/>
        <xdr:cNvCxnSpPr/>
      </xdr:nvCxnSpPr>
      <xdr:spPr>
        <a:xfrm>
          <a:off x="8750300" y="626712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75496</xdr:rowOff>
    </xdr:from>
    <xdr:to>
      <xdr:col>45</xdr:col>
      <xdr:colOff>177800</xdr:colOff>
      <xdr:row>36</xdr:row>
      <xdr:rowOff>94927</xdr:rowOff>
    </xdr:to>
    <xdr:cxnSp macro="">
      <xdr:nvCxnSpPr>
        <xdr:cNvPr id="296" name="直線コネクタ 295"/>
        <xdr:cNvCxnSpPr/>
      </xdr:nvCxnSpPr>
      <xdr:spPr>
        <a:xfrm>
          <a:off x="7861300" y="624769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75496</xdr:rowOff>
    </xdr:from>
    <xdr:to>
      <xdr:col>41</xdr:col>
      <xdr:colOff>50800</xdr:colOff>
      <xdr:row>36</xdr:row>
      <xdr:rowOff>101171</xdr:rowOff>
    </xdr:to>
    <xdr:cxnSp macro="">
      <xdr:nvCxnSpPr>
        <xdr:cNvPr id="299" name="直線コネクタ 298"/>
        <xdr:cNvCxnSpPr/>
      </xdr:nvCxnSpPr>
      <xdr:spPr>
        <a:xfrm flipV="1">
          <a:off x="6972300" y="6247696"/>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17028</xdr:rowOff>
    </xdr:from>
    <xdr:to>
      <xdr:col>55</xdr:col>
      <xdr:colOff>50800</xdr:colOff>
      <xdr:row>36</xdr:row>
      <xdr:rowOff>118628</xdr:rowOff>
    </xdr:to>
    <xdr:sp macro="" textlink="">
      <xdr:nvSpPr>
        <xdr:cNvPr id="309" name="楕円 308"/>
        <xdr:cNvSpPr/>
      </xdr:nvSpPr>
      <xdr:spPr>
        <a:xfrm>
          <a:off x="10426700" y="61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166905</xdr:rowOff>
    </xdr:from>
    <xdr:ext cx="534377" cy="259045"/>
    <xdr:sp macro="" textlink="">
      <xdr:nvSpPr>
        <xdr:cNvPr id="310" name="補助費等該当値テキスト"/>
        <xdr:cNvSpPr txBox="1"/>
      </xdr:nvSpPr>
      <xdr:spPr>
        <a:xfrm>
          <a:off x="10528300" y="61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60220</xdr:rowOff>
    </xdr:from>
    <xdr:to>
      <xdr:col>50</xdr:col>
      <xdr:colOff>165100</xdr:colOff>
      <xdr:row>36</xdr:row>
      <xdr:rowOff>161820</xdr:rowOff>
    </xdr:to>
    <xdr:sp macro="" textlink="">
      <xdr:nvSpPr>
        <xdr:cNvPr id="311" name="楕円 310"/>
        <xdr:cNvSpPr/>
      </xdr:nvSpPr>
      <xdr:spPr>
        <a:xfrm>
          <a:off x="9588500" y="6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152947</xdr:rowOff>
    </xdr:from>
    <xdr:ext cx="534377" cy="259045"/>
    <xdr:sp macro="" textlink="">
      <xdr:nvSpPr>
        <xdr:cNvPr id="312" name="テキスト ボックス 311"/>
        <xdr:cNvSpPr txBox="1"/>
      </xdr:nvSpPr>
      <xdr:spPr>
        <a:xfrm>
          <a:off x="9372111" y="63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44127</xdr:rowOff>
    </xdr:from>
    <xdr:to>
      <xdr:col>46</xdr:col>
      <xdr:colOff>38100</xdr:colOff>
      <xdr:row>36</xdr:row>
      <xdr:rowOff>145727</xdr:rowOff>
    </xdr:to>
    <xdr:sp macro="" textlink="">
      <xdr:nvSpPr>
        <xdr:cNvPr id="313" name="楕円 312"/>
        <xdr:cNvSpPr/>
      </xdr:nvSpPr>
      <xdr:spPr>
        <a:xfrm>
          <a:off x="8699500" y="62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162254</xdr:rowOff>
    </xdr:from>
    <xdr:ext cx="534377" cy="259045"/>
    <xdr:sp macro="" textlink="">
      <xdr:nvSpPr>
        <xdr:cNvPr id="314" name="テキスト ボックス 313"/>
        <xdr:cNvSpPr txBox="1"/>
      </xdr:nvSpPr>
      <xdr:spPr>
        <a:xfrm>
          <a:off x="8483111" y="5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24696</xdr:rowOff>
    </xdr:from>
    <xdr:to>
      <xdr:col>41</xdr:col>
      <xdr:colOff>101600</xdr:colOff>
      <xdr:row>36</xdr:row>
      <xdr:rowOff>126296</xdr:rowOff>
    </xdr:to>
    <xdr:sp macro="" textlink="">
      <xdr:nvSpPr>
        <xdr:cNvPr id="315" name="楕円 314"/>
        <xdr:cNvSpPr/>
      </xdr:nvSpPr>
      <xdr:spPr>
        <a:xfrm>
          <a:off x="7810500" y="61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142823</xdr:rowOff>
    </xdr:from>
    <xdr:ext cx="534377" cy="259045"/>
    <xdr:sp macro="" textlink="">
      <xdr:nvSpPr>
        <xdr:cNvPr id="316" name="テキスト ボックス 315"/>
        <xdr:cNvSpPr txBox="1"/>
      </xdr:nvSpPr>
      <xdr:spPr>
        <a:xfrm>
          <a:off x="7594111" y="5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50371</xdr:rowOff>
    </xdr:from>
    <xdr:to>
      <xdr:col>36</xdr:col>
      <xdr:colOff>165100</xdr:colOff>
      <xdr:row>36</xdr:row>
      <xdr:rowOff>151971</xdr:rowOff>
    </xdr:to>
    <xdr:sp macro="" textlink="">
      <xdr:nvSpPr>
        <xdr:cNvPr id="317" name="楕円 316"/>
        <xdr:cNvSpPr/>
      </xdr:nvSpPr>
      <xdr:spPr>
        <a:xfrm>
          <a:off x="6921500" y="62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168498</xdr:rowOff>
    </xdr:from>
    <xdr:ext cx="534377" cy="259045"/>
    <xdr:sp macro="" textlink="">
      <xdr:nvSpPr>
        <xdr:cNvPr id="318" name="テキスト ボックス 317"/>
        <xdr:cNvSpPr txBox="1"/>
      </xdr:nvSpPr>
      <xdr:spPr>
        <a:xfrm>
          <a:off x="6705111" y="5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62368</xdr:rowOff>
    </xdr:from>
    <xdr:to>
      <xdr:col>55</xdr:col>
      <xdr:colOff>0</xdr:colOff>
      <xdr:row>57</xdr:row>
      <xdr:rowOff>153301</xdr:rowOff>
    </xdr:to>
    <xdr:cxnSp macro="">
      <xdr:nvCxnSpPr>
        <xdr:cNvPr id="347" name="直線コネクタ 346"/>
        <xdr:cNvCxnSpPr/>
      </xdr:nvCxnSpPr>
      <xdr:spPr>
        <a:xfrm flipV="1">
          <a:off x="9639300" y="9663568"/>
          <a:ext cx="8382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153301</xdr:rowOff>
    </xdr:from>
    <xdr:to>
      <xdr:col>50</xdr:col>
      <xdr:colOff>114300</xdr:colOff>
      <xdr:row>58</xdr:row>
      <xdr:rowOff>64742</xdr:rowOff>
    </xdr:to>
    <xdr:cxnSp macro="">
      <xdr:nvCxnSpPr>
        <xdr:cNvPr id="350" name="直線コネクタ 349"/>
        <xdr:cNvCxnSpPr/>
      </xdr:nvCxnSpPr>
      <xdr:spPr>
        <a:xfrm flipV="1">
          <a:off x="8750300" y="992595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64742</xdr:rowOff>
    </xdr:from>
    <xdr:to>
      <xdr:col>45</xdr:col>
      <xdr:colOff>177800</xdr:colOff>
      <xdr:row>58</xdr:row>
      <xdr:rowOff>128400</xdr:rowOff>
    </xdr:to>
    <xdr:cxnSp macro="">
      <xdr:nvCxnSpPr>
        <xdr:cNvPr id="353" name="直線コネクタ 352"/>
        <xdr:cNvCxnSpPr/>
      </xdr:nvCxnSpPr>
      <xdr:spPr>
        <a:xfrm flipV="1">
          <a:off x="7861300" y="10008842"/>
          <a:ext cx="8890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99798</xdr:rowOff>
    </xdr:from>
    <xdr:to>
      <xdr:col>41</xdr:col>
      <xdr:colOff>50800</xdr:colOff>
      <xdr:row>58</xdr:row>
      <xdr:rowOff>128400</xdr:rowOff>
    </xdr:to>
    <xdr:cxnSp macro="">
      <xdr:nvCxnSpPr>
        <xdr:cNvPr id="356" name="直線コネクタ 355"/>
        <xdr:cNvCxnSpPr/>
      </xdr:nvCxnSpPr>
      <xdr:spPr>
        <a:xfrm>
          <a:off x="6972300" y="9529548"/>
          <a:ext cx="889000" cy="5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11568</xdr:rowOff>
    </xdr:from>
    <xdr:to>
      <xdr:col>55</xdr:col>
      <xdr:colOff>50800</xdr:colOff>
      <xdr:row>56</xdr:row>
      <xdr:rowOff>113168</xdr:rowOff>
    </xdr:to>
    <xdr:sp macro="" textlink="">
      <xdr:nvSpPr>
        <xdr:cNvPr id="366" name="楕円 365"/>
        <xdr:cNvSpPr/>
      </xdr:nvSpPr>
      <xdr:spPr>
        <a:xfrm>
          <a:off x="10426700" y="96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34445</xdr:rowOff>
    </xdr:from>
    <xdr:ext cx="599010" cy="259045"/>
    <xdr:sp macro="" textlink="">
      <xdr:nvSpPr>
        <xdr:cNvPr id="367" name="普通建設事業費該当値テキスト"/>
        <xdr:cNvSpPr txBox="1"/>
      </xdr:nvSpPr>
      <xdr:spPr>
        <a:xfrm>
          <a:off x="10528300" y="946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102501</xdr:rowOff>
    </xdr:from>
    <xdr:to>
      <xdr:col>50</xdr:col>
      <xdr:colOff>165100</xdr:colOff>
      <xdr:row>58</xdr:row>
      <xdr:rowOff>32651</xdr:rowOff>
    </xdr:to>
    <xdr:sp macro="" textlink="">
      <xdr:nvSpPr>
        <xdr:cNvPr id="368" name="楕円 367"/>
        <xdr:cNvSpPr/>
      </xdr:nvSpPr>
      <xdr:spPr>
        <a:xfrm>
          <a:off x="9588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23778</xdr:rowOff>
    </xdr:from>
    <xdr:ext cx="534377" cy="259045"/>
    <xdr:sp macro="" textlink="">
      <xdr:nvSpPr>
        <xdr:cNvPr id="369" name="テキスト ボックス 368"/>
        <xdr:cNvSpPr txBox="1"/>
      </xdr:nvSpPr>
      <xdr:spPr>
        <a:xfrm>
          <a:off x="9372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13942</xdr:rowOff>
    </xdr:from>
    <xdr:to>
      <xdr:col>46</xdr:col>
      <xdr:colOff>38100</xdr:colOff>
      <xdr:row>58</xdr:row>
      <xdr:rowOff>115542</xdr:rowOff>
    </xdr:to>
    <xdr:sp macro="" textlink="">
      <xdr:nvSpPr>
        <xdr:cNvPr id="370" name="楕円 369"/>
        <xdr:cNvSpPr/>
      </xdr:nvSpPr>
      <xdr:spPr>
        <a:xfrm>
          <a:off x="8699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106669</xdr:rowOff>
    </xdr:from>
    <xdr:ext cx="534377" cy="259045"/>
    <xdr:sp macro="" textlink="">
      <xdr:nvSpPr>
        <xdr:cNvPr id="371" name="テキスト ボックス 370"/>
        <xdr:cNvSpPr txBox="1"/>
      </xdr:nvSpPr>
      <xdr:spPr>
        <a:xfrm>
          <a:off x="8483111" y="100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77600</xdr:rowOff>
    </xdr:from>
    <xdr:to>
      <xdr:col>41</xdr:col>
      <xdr:colOff>101600</xdr:colOff>
      <xdr:row>59</xdr:row>
      <xdr:rowOff>7750</xdr:rowOff>
    </xdr:to>
    <xdr:sp macro="" textlink="">
      <xdr:nvSpPr>
        <xdr:cNvPr id="372" name="楕円 371"/>
        <xdr:cNvSpPr/>
      </xdr:nvSpPr>
      <xdr:spPr>
        <a:xfrm>
          <a:off x="7810500" y="100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170327</xdr:rowOff>
    </xdr:from>
    <xdr:ext cx="534377" cy="259045"/>
    <xdr:sp macro="" textlink="">
      <xdr:nvSpPr>
        <xdr:cNvPr id="373" name="テキスト ボックス 372"/>
        <xdr:cNvSpPr txBox="1"/>
      </xdr:nvSpPr>
      <xdr:spPr>
        <a:xfrm>
          <a:off x="7594111" y="101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48998</xdr:rowOff>
    </xdr:from>
    <xdr:to>
      <xdr:col>36</xdr:col>
      <xdr:colOff>165100</xdr:colOff>
      <xdr:row>55</xdr:row>
      <xdr:rowOff>150598</xdr:rowOff>
    </xdr:to>
    <xdr:sp macro="" textlink="">
      <xdr:nvSpPr>
        <xdr:cNvPr id="374" name="楕円 373"/>
        <xdr:cNvSpPr/>
      </xdr:nvSpPr>
      <xdr:spPr>
        <a:xfrm>
          <a:off x="6921500" y="94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167125</xdr:rowOff>
    </xdr:from>
    <xdr:ext cx="599010" cy="259045"/>
    <xdr:sp macro="" textlink="">
      <xdr:nvSpPr>
        <xdr:cNvPr id="375" name="テキスト ボックス 374"/>
        <xdr:cNvSpPr txBox="1"/>
      </xdr:nvSpPr>
      <xdr:spPr>
        <a:xfrm>
          <a:off x="6672795" y="925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122109</xdr:rowOff>
    </xdr:from>
    <xdr:to>
      <xdr:col>55</xdr:col>
      <xdr:colOff>0</xdr:colOff>
      <xdr:row>78</xdr:row>
      <xdr:rowOff>147633</xdr:rowOff>
    </xdr:to>
    <xdr:cxnSp macro="">
      <xdr:nvCxnSpPr>
        <xdr:cNvPr id="404" name="直線コネクタ 403"/>
        <xdr:cNvCxnSpPr/>
      </xdr:nvCxnSpPr>
      <xdr:spPr>
        <a:xfrm flipV="1">
          <a:off x="9639300" y="13323759"/>
          <a:ext cx="838200" cy="19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147633</xdr:rowOff>
    </xdr:from>
    <xdr:to>
      <xdr:col>50</xdr:col>
      <xdr:colOff>114300</xdr:colOff>
      <xdr:row>78</xdr:row>
      <xdr:rowOff>153611</xdr:rowOff>
    </xdr:to>
    <xdr:cxnSp macro="">
      <xdr:nvCxnSpPr>
        <xdr:cNvPr id="407" name="直線コネクタ 406"/>
        <xdr:cNvCxnSpPr/>
      </xdr:nvCxnSpPr>
      <xdr:spPr>
        <a:xfrm flipV="1">
          <a:off x="8750300" y="13520733"/>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153611</xdr:rowOff>
    </xdr:from>
    <xdr:to>
      <xdr:col>45</xdr:col>
      <xdr:colOff>177800</xdr:colOff>
      <xdr:row>79</xdr:row>
      <xdr:rowOff>28242</xdr:rowOff>
    </xdr:to>
    <xdr:cxnSp macro="">
      <xdr:nvCxnSpPr>
        <xdr:cNvPr id="410" name="直線コネクタ 409"/>
        <xdr:cNvCxnSpPr/>
      </xdr:nvCxnSpPr>
      <xdr:spPr>
        <a:xfrm flipV="1">
          <a:off x="7861300" y="13526711"/>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19228</xdr:rowOff>
    </xdr:from>
    <xdr:to>
      <xdr:col>41</xdr:col>
      <xdr:colOff>50800</xdr:colOff>
      <xdr:row>79</xdr:row>
      <xdr:rowOff>28242</xdr:rowOff>
    </xdr:to>
    <xdr:cxnSp macro="">
      <xdr:nvCxnSpPr>
        <xdr:cNvPr id="413" name="直線コネクタ 412"/>
        <xdr:cNvCxnSpPr/>
      </xdr:nvCxnSpPr>
      <xdr:spPr>
        <a:xfrm>
          <a:off x="6972300" y="13563778"/>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71309</xdr:rowOff>
    </xdr:from>
    <xdr:to>
      <xdr:col>55</xdr:col>
      <xdr:colOff>50800</xdr:colOff>
      <xdr:row>78</xdr:row>
      <xdr:rowOff>1459</xdr:rowOff>
    </xdr:to>
    <xdr:sp macro="" textlink="">
      <xdr:nvSpPr>
        <xdr:cNvPr id="423" name="楕円 422"/>
        <xdr:cNvSpPr/>
      </xdr:nvSpPr>
      <xdr:spPr>
        <a:xfrm>
          <a:off x="10426700" y="132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94186</xdr:rowOff>
    </xdr:from>
    <xdr:ext cx="534377" cy="259045"/>
    <xdr:sp macro="" textlink="">
      <xdr:nvSpPr>
        <xdr:cNvPr id="424" name="普通建設事業費 （ うち新規整備　）該当値テキスト"/>
        <xdr:cNvSpPr txBox="1"/>
      </xdr:nvSpPr>
      <xdr:spPr>
        <a:xfrm>
          <a:off x="10528300" y="131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96833</xdr:rowOff>
    </xdr:from>
    <xdr:to>
      <xdr:col>50</xdr:col>
      <xdr:colOff>165100</xdr:colOff>
      <xdr:row>79</xdr:row>
      <xdr:rowOff>26983</xdr:rowOff>
    </xdr:to>
    <xdr:sp macro="" textlink="">
      <xdr:nvSpPr>
        <xdr:cNvPr id="425" name="楕円 424"/>
        <xdr:cNvSpPr/>
      </xdr:nvSpPr>
      <xdr:spPr>
        <a:xfrm>
          <a:off x="9588500" y="134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18110</xdr:rowOff>
    </xdr:from>
    <xdr:ext cx="534377" cy="259045"/>
    <xdr:sp macro="" textlink="">
      <xdr:nvSpPr>
        <xdr:cNvPr id="426" name="テキスト ボックス 425"/>
        <xdr:cNvSpPr txBox="1"/>
      </xdr:nvSpPr>
      <xdr:spPr>
        <a:xfrm>
          <a:off x="9372111" y="135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102811</xdr:rowOff>
    </xdr:from>
    <xdr:to>
      <xdr:col>46</xdr:col>
      <xdr:colOff>38100</xdr:colOff>
      <xdr:row>79</xdr:row>
      <xdr:rowOff>32961</xdr:rowOff>
    </xdr:to>
    <xdr:sp macro="" textlink="">
      <xdr:nvSpPr>
        <xdr:cNvPr id="427" name="楕円 426"/>
        <xdr:cNvSpPr/>
      </xdr:nvSpPr>
      <xdr:spPr>
        <a:xfrm>
          <a:off x="8699500" y="134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24088</xdr:rowOff>
    </xdr:from>
    <xdr:ext cx="534377" cy="259045"/>
    <xdr:sp macro="" textlink="">
      <xdr:nvSpPr>
        <xdr:cNvPr id="428" name="テキスト ボックス 427"/>
        <xdr:cNvSpPr txBox="1"/>
      </xdr:nvSpPr>
      <xdr:spPr>
        <a:xfrm>
          <a:off x="8483111" y="135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148892</xdr:rowOff>
    </xdr:from>
    <xdr:to>
      <xdr:col>41</xdr:col>
      <xdr:colOff>101600</xdr:colOff>
      <xdr:row>79</xdr:row>
      <xdr:rowOff>79042</xdr:rowOff>
    </xdr:to>
    <xdr:sp macro="" textlink="">
      <xdr:nvSpPr>
        <xdr:cNvPr id="429" name="楕円 428"/>
        <xdr:cNvSpPr/>
      </xdr:nvSpPr>
      <xdr:spPr>
        <a:xfrm>
          <a:off x="7810500" y="135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70169</xdr:rowOff>
    </xdr:from>
    <xdr:ext cx="469744" cy="259045"/>
    <xdr:sp macro="" textlink="">
      <xdr:nvSpPr>
        <xdr:cNvPr id="430" name="テキスト ボックス 429"/>
        <xdr:cNvSpPr txBox="1"/>
      </xdr:nvSpPr>
      <xdr:spPr>
        <a:xfrm>
          <a:off x="7626428" y="136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139878</xdr:rowOff>
    </xdr:from>
    <xdr:to>
      <xdr:col>36</xdr:col>
      <xdr:colOff>165100</xdr:colOff>
      <xdr:row>79</xdr:row>
      <xdr:rowOff>70028</xdr:rowOff>
    </xdr:to>
    <xdr:sp macro="" textlink="">
      <xdr:nvSpPr>
        <xdr:cNvPr id="431" name="楕円 430"/>
        <xdr:cNvSpPr/>
      </xdr:nvSpPr>
      <xdr:spPr>
        <a:xfrm>
          <a:off x="6921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61155</xdr:rowOff>
    </xdr:from>
    <xdr:ext cx="469744" cy="259045"/>
    <xdr:sp macro="" textlink="">
      <xdr:nvSpPr>
        <xdr:cNvPr id="432" name="テキスト ボックス 431"/>
        <xdr:cNvSpPr txBox="1"/>
      </xdr:nvSpPr>
      <xdr:spPr>
        <a:xfrm>
          <a:off x="6737428" y="136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52077</xdr:rowOff>
    </xdr:from>
    <xdr:to>
      <xdr:col>55</xdr:col>
      <xdr:colOff>0</xdr:colOff>
      <xdr:row>97</xdr:row>
      <xdr:rowOff>116039</xdr:rowOff>
    </xdr:to>
    <xdr:cxnSp macro="">
      <xdr:nvCxnSpPr>
        <xdr:cNvPr id="461" name="直線コネクタ 460"/>
        <xdr:cNvCxnSpPr/>
      </xdr:nvCxnSpPr>
      <xdr:spPr>
        <a:xfrm flipV="1">
          <a:off x="9639300" y="16682727"/>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116039</xdr:rowOff>
    </xdr:from>
    <xdr:to>
      <xdr:col>50</xdr:col>
      <xdr:colOff>114300</xdr:colOff>
      <xdr:row>98</xdr:row>
      <xdr:rowOff>86254</xdr:rowOff>
    </xdr:to>
    <xdr:cxnSp macro="">
      <xdr:nvCxnSpPr>
        <xdr:cNvPr id="464" name="直線コネクタ 463"/>
        <xdr:cNvCxnSpPr/>
      </xdr:nvCxnSpPr>
      <xdr:spPr>
        <a:xfrm flipV="1">
          <a:off x="8750300" y="16746689"/>
          <a:ext cx="8890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86254</xdr:rowOff>
    </xdr:from>
    <xdr:to>
      <xdr:col>45</xdr:col>
      <xdr:colOff>177800</xdr:colOff>
      <xdr:row>98</xdr:row>
      <xdr:rowOff>102826</xdr:rowOff>
    </xdr:to>
    <xdr:cxnSp macro="">
      <xdr:nvCxnSpPr>
        <xdr:cNvPr id="467" name="直線コネクタ 466"/>
        <xdr:cNvCxnSpPr/>
      </xdr:nvCxnSpPr>
      <xdr:spPr>
        <a:xfrm flipV="1">
          <a:off x="7861300" y="16888354"/>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88791</xdr:rowOff>
    </xdr:from>
    <xdr:to>
      <xdr:col>41</xdr:col>
      <xdr:colOff>50800</xdr:colOff>
      <xdr:row>98</xdr:row>
      <xdr:rowOff>102826</xdr:rowOff>
    </xdr:to>
    <xdr:cxnSp macro="">
      <xdr:nvCxnSpPr>
        <xdr:cNvPr id="470" name="直線コネクタ 469"/>
        <xdr:cNvCxnSpPr/>
      </xdr:nvCxnSpPr>
      <xdr:spPr>
        <a:xfrm>
          <a:off x="6972300" y="15862191"/>
          <a:ext cx="889000" cy="10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xdr:rowOff>
    </xdr:from>
    <xdr:to>
      <xdr:col>55</xdr:col>
      <xdr:colOff>50800</xdr:colOff>
      <xdr:row>97</xdr:row>
      <xdr:rowOff>102877</xdr:rowOff>
    </xdr:to>
    <xdr:sp macro="" textlink="">
      <xdr:nvSpPr>
        <xdr:cNvPr id="480" name="楕円 479"/>
        <xdr:cNvSpPr/>
      </xdr:nvSpPr>
      <xdr:spPr>
        <a:xfrm>
          <a:off x="104267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151154</xdr:rowOff>
    </xdr:from>
    <xdr:ext cx="534377" cy="259045"/>
    <xdr:sp macro="" textlink="">
      <xdr:nvSpPr>
        <xdr:cNvPr id="481" name="普通建設事業費 （ うち更新整備　）該当値テキスト"/>
        <xdr:cNvSpPr txBox="1"/>
      </xdr:nvSpPr>
      <xdr:spPr>
        <a:xfrm>
          <a:off x="10528300" y="166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65239</xdr:rowOff>
    </xdr:from>
    <xdr:to>
      <xdr:col>50</xdr:col>
      <xdr:colOff>165100</xdr:colOff>
      <xdr:row>97</xdr:row>
      <xdr:rowOff>166839</xdr:rowOff>
    </xdr:to>
    <xdr:sp macro="" textlink="">
      <xdr:nvSpPr>
        <xdr:cNvPr id="482" name="楕円 481"/>
        <xdr:cNvSpPr/>
      </xdr:nvSpPr>
      <xdr:spPr>
        <a:xfrm>
          <a:off x="9588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157966</xdr:rowOff>
    </xdr:from>
    <xdr:ext cx="534377" cy="259045"/>
    <xdr:sp macro="" textlink="">
      <xdr:nvSpPr>
        <xdr:cNvPr id="483" name="テキスト ボックス 482"/>
        <xdr:cNvSpPr txBox="1"/>
      </xdr:nvSpPr>
      <xdr:spPr>
        <a:xfrm>
          <a:off x="937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35454</xdr:rowOff>
    </xdr:from>
    <xdr:to>
      <xdr:col>46</xdr:col>
      <xdr:colOff>38100</xdr:colOff>
      <xdr:row>98</xdr:row>
      <xdr:rowOff>137054</xdr:rowOff>
    </xdr:to>
    <xdr:sp macro="" textlink="">
      <xdr:nvSpPr>
        <xdr:cNvPr id="484" name="楕円 483"/>
        <xdr:cNvSpPr/>
      </xdr:nvSpPr>
      <xdr:spPr>
        <a:xfrm>
          <a:off x="86995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128181</xdr:rowOff>
    </xdr:from>
    <xdr:ext cx="534377" cy="259045"/>
    <xdr:sp macro="" textlink="">
      <xdr:nvSpPr>
        <xdr:cNvPr id="485" name="テキスト ボックス 484"/>
        <xdr:cNvSpPr txBox="1"/>
      </xdr:nvSpPr>
      <xdr:spPr>
        <a:xfrm>
          <a:off x="8483111" y="169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52026</xdr:rowOff>
    </xdr:from>
    <xdr:to>
      <xdr:col>41</xdr:col>
      <xdr:colOff>101600</xdr:colOff>
      <xdr:row>98</xdr:row>
      <xdr:rowOff>153626</xdr:rowOff>
    </xdr:to>
    <xdr:sp macro="" textlink="">
      <xdr:nvSpPr>
        <xdr:cNvPr id="486" name="楕円 485"/>
        <xdr:cNvSpPr/>
      </xdr:nvSpPr>
      <xdr:spPr>
        <a:xfrm>
          <a:off x="7810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144753</xdr:rowOff>
    </xdr:from>
    <xdr:ext cx="534377" cy="259045"/>
    <xdr:sp macro="" textlink="">
      <xdr:nvSpPr>
        <xdr:cNvPr id="487" name="テキスト ボックス 486"/>
        <xdr:cNvSpPr txBox="1"/>
      </xdr:nvSpPr>
      <xdr:spPr>
        <a:xfrm>
          <a:off x="7594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37991</xdr:rowOff>
    </xdr:from>
    <xdr:to>
      <xdr:col>36</xdr:col>
      <xdr:colOff>165100</xdr:colOff>
      <xdr:row>92</xdr:row>
      <xdr:rowOff>139591</xdr:rowOff>
    </xdr:to>
    <xdr:sp macro="" textlink="">
      <xdr:nvSpPr>
        <xdr:cNvPr id="488" name="楕円 487"/>
        <xdr:cNvSpPr/>
      </xdr:nvSpPr>
      <xdr:spPr>
        <a:xfrm>
          <a:off x="6921500" y="1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156118</xdr:rowOff>
    </xdr:from>
    <xdr:ext cx="599010" cy="259045"/>
    <xdr:sp macro="" textlink="">
      <xdr:nvSpPr>
        <xdr:cNvPr id="489" name="テキスト ボックス 488"/>
        <xdr:cNvSpPr txBox="1"/>
      </xdr:nvSpPr>
      <xdr:spPr>
        <a:xfrm>
          <a:off x="6672795" y="155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161914</xdr:rowOff>
    </xdr:from>
    <xdr:to>
      <xdr:col>85</xdr:col>
      <xdr:colOff>127000</xdr:colOff>
      <xdr:row>38</xdr:row>
      <xdr:rowOff>15501</xdr:rowOff>
    </xdr:to>
    <xdr:cxnSp macro="">
      <xdr:nvCxnSpPr>
        <xdr:cNvPr id="514" name="直線コネクタ 513"/>
        <xdr:cNvCxnSpPr/>
      </xdr:nvCxnSpPr>
      <xdr:spPr>
        <a:xfrm flipV="1">
          <a:off x="15481300" y="650556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150518</xdr:rowOff>
    </xdr:from>
    <xdr:to>
      <xdr:col>81</xdr:col>
      <xdr:colOff>50800</xdr:colOff>
      <xdr:row>38</xdr:row>
      <xdr:rowOff>15501</xdr:rowOff>
    </xdr:to>
    <xdr:cxnSp macro="">
      <xdr:nvCxnSpPr>
        <xdr:cNvPr id="517" name="直線コネクタ 516"/>
        <xdr:cNvCxnSpPr/>
      </xdr:nvCxnSpPr>
      <xdr:spPr>
        <a:xfrm>
          <a:off x="14592300" y="6494168"/>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126824</xdr:rowOff>
    </xdr:from>
    <xdr:to>
      <xdr:col>76</xdr:col>
      <xdr:colOff>114300</xdr:colOff>
      <xdr:row>37</xdr:row>
      <xdr:rowOff>150518</xdr:rowOff>
    </xdr:to>
    <xdr:cxnSp macro="">
      <xdr:nvCxnSpPr>
        <xdr:cNvPr id="520" name="直線コネクタ 519"/>
        <xdr:cNvCxnSpPr/>
      </xdr:nvCxnSpPr>
      <xdr:spPr>
        <a:xfrm>
          <a:off x="13703300" y="6470474"/>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126824</xdr:rowOff>
    </xdr:from>
    <xdr:to>
      <xdr:col>71</xdr:col>
      <xdr:colOff>177800</xdr:colOff>
      <xdr:row>37</xdr:row>
      <xdr:rowOff>154496</xdr:rowOff>
    </xdr:to>
    <xdr:cxnSp macro="">
      <xdr:nvCxnSpPr>
        <xdr:cNvPr id="523" name="直線コネクタ 522"/>
        <xdr:cNvCxnSpPr/>
      </xdr:nvCxnSpPr>
      <xdr:spPr>
        <a:xfrm flipV="1">
          <a:off x="12814300" y="6470474"/>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24368</xdr:rowOff>
    </xdr:from>
    <xdr:ext cx="469744" cy="259045"/>
    <xdr:sp macro="" textlink="">
      <xdr:nvSpPr>
        <xdr:cNvPr id="525" name="テキスト ボックス 524"/>
        <xdr:cNvSpPr txBox="1"/>
      </xdr:nvSpPr>
      <xdr:spPr>
        <a:xfrm>
          <a:off x="13468428" y="65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111114</xdr:rowOff>
    </xdr:from>
    <xdr:to>
      <xdr:col>85</xdr:col>
      <xdr:colOff>177800</xdr:colOff>
      <xdr:row>38</xdr:row>
      <xdr:rowOff>41264</xdr:rowOff>
    </xdr:to>
    <xdr:sp macro="" textlink="">
      <xdr:nvSpPr>
        <xdr:cNvPr id="533" name="楕円 532"/>
        <xdr:cNvSpPr/>
      </xdr:nvSpPr>
      <xdr:spPr>
        <a:xfrm>
          <a:off x="16268700" y="64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70491</xdr:rowOff>
    </xdr:from>
    <xdr:ext cx="469744" cy="259045"/>
    <xdr:sp macro="" textlink="">
      <xdr:nvSpPr>
        <xdr:cNvPr id="534" name="災害復旧事業費該当値テキスト"/>
        <xdr:cNvSpPr txBox="1"/>
      </xdr:nvSpPr>
      <xdr:spPr>
        <a:xfrm>
          <a:off x="16370300" y="624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136152</xdr:rowOff>
    </xdr:from>
    <xdr:to>
      <xdr:col>81</xdr:col>
      <xdr:colOff>101600</xdr:colOff>
      <xdr:row>38</xdr:row>
      <xdr:rowOff>66301</xdr:rowOff>
    </xdr:to>
    <xdr:sp macro="" textlink="">
      <xdr:nvSpPr>
        <xdr:cNvPr id="535" name="楕円 534"/>
        <xdr:cNvSpPr/>
      </xdr:nvSpPr>
      <xdr:spPr>
        <a:xfrm>
          <a:off x="15430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82829</xdr:rowOff>
    </xdr:from>
    <xdr:ext cx="469744" cy="259045"/>
    <xdr:sp macro="" textlink="">
      <xdr:nvSpPr>
        <xdr:cNvPr id="536" name="テキスト ボックス 535"/>
        <xdr:cNvSpPr txBox="1"/>
      </xdr:nvSpPr>
      <xdr:spPr>
        <a:xfrm>
          <a:off x="15246428" y="62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99718</xdr:rowOff>
    </xdr:from>
    <xdr:to>
      <xdr:col>76</xdr:col>
      <xdr:colOff>165100</xdr:colOff>
      <xdr:row>38</xdr:row>
      <xdr:rowOff>29868</xdr:rowOff>
    </xdr:to>
    <xdr:sp macro="" textlink="">
      <xdr:nvSpPr>
        <xdr:cNvPr id="537" name="楕円 536"/>
        <xdr:cNvSpPr/>
      </xdr:nvSpPr>
      <xdr:spPr>
        <a:xfrm>
          <a:off x="14541500" y="64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46395</xdr:rowOff>
    </xdr:from>
    <xdr:ext cx="469744" cy="259045"/>
    <xdr:sp macro="" textlink="">
      <xdr:nvSpPr>
        <xdr:cNvPr id="538" name="テキスト ボックス 537"/>
        <xdr:cNvSpPr txBox="1"/>
      </xdr:nvSpPr>
      <xdr:spPr>
        <a:xfrm>
          <a:off x="14357428" y="621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76024</xdr:rowOff>
    </xdr:from>
    <xdr:to>
      <xdr:col>72</xdr:col>
      <xdr:colOff>38100</xdr:colOff>
      <xdr:row>38</xdr:row>
      <xdr:rowOff>6174</xdr:rowOff>
    </xdr:to>
    <xdr:sp macro="" textlink="">
      <xdr:nvSpPr>
        <xdr:cNvPr id="539" name="楕円 538"/>
        <xdr:cNvSpPr/>
      </xdr:nvSpPr>
      <xdr:spPr>
        <a:xfrm>
          <a:off x="13652500" y="64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22701</xdr:rowOff>
    </xdr:from>
    <xdr:ext cx="534377" cy="259045"/>
    <xdr:sp macro="" textlink="">
      <xdr:nvSpPr>
        <xdr:cNvPr id="540" name="テキスト ボックス 539"/>
        <xdr:cNvSpPr txBox="1"/>
      </xdr:nvSpPr>
      <xdr:spPr>
        <a:xfrm>
          <a:off x="13436111" y="6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103696</xdr:rowOff>
    </xdr:from>
    <xdr:to>
      <xdr:col>67</xdr:col>
      <xdr:colOff>101600</xdr:colOff>
      <xdr:row>38</xdr:row>
      <xdr:rowOff>33846</xdr:rowOff>
    </xdr:to>
    <xdr:sp macro="" textlink="">
      <xdr:nvSpPr>
        <xdr:cNvPr id="541" name="楕円 540"/>
        <xdr:cNvSpPr/>
      </xdr:nvSpPr>
      <xdr:spPr>
        <a:xfrm>
          <a:off x="12763500" y="6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50373</xdr:rowOff>
    </xdr:from>
    <xdr:ext cx="469744" cy="259045"/>
    <xdr:sp macro="" textlink="">
      <xdr:nvSpPr>
        <xdr:cNvPr id="542" name="テキスト ボックス 541"/>
        <xdr:cNvSpPr txBox="1"/>
      </xdr:nvSpPr>
      <xdr:spPr>
        <a:xfrm>
          <a:off x="12579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150192</xdr:rowOff>
    </xdr:from>
    <xdr:to>
      <xdr:col>85</xdr:col>
      <xdr:colOff>127000</xdr:colOff>
      <xdr:row>77</xdr:row>
      <xdr:rowOff>9816</xdr:rowOff>
    </xdr:to>
    <xdr:cxnSp macro="">
      <xdr:nvCxnSpPr>
        <xdr:cNvPr id="620" name="直線コネクタ 619"/>
        <xdr:cNvCxnSpPr/>
      </xdr:nvCxnSpPr>
      <xdr:spPr>
        <a:xfrm flipV="1">
          <a:off x="15481300" y="13180392"/>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9816</xdr:rowOff>
    </xdr:from>
    <xdr:to>
      <xdr:col>81</xdr:col>
      <xdr:colOff>50800</xdr:colOff>
      <xdr:row>77</xdr:row>
      <xdr:rowOff>41791</xdr:rowOff>
    </xdr:to>
    <xdr:cxnSp macro="">
      <xdr:nvCxnSpPr>
        <xdr:cNvPr id="623" name="直線コネクタ 622"/>
        <xdr:cNvCxnSpPr/>
      </xdr:nvCxnSpPr>
      <xdr:spPr>
        <a:xfrm flipV="1">
          <a:off x="14592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41791</xdr:rowOff>
    </xdr:from>
    <xdr:to>
      <xdr:col>76</xdr:col>
      <xdr:colOff>114300</xdr:colOff>
      <xdr:row>77</xdr:row>
      <xdr:rowOff>58685</xdr:rowOff>
    </xdr:to>
    <xdr:cxnSp macro="">
      <xdr:nvCxnSpPr>
        <xdr:cNvPr id="626" name="直線コネクタ 625"/>
        <xdr:cNvCxnSpPr/>
      </xdr:nvCxnSpPr>
      <xdr:spPr>
        <a:xfrm flipV="1">
          <a:off x="13703300" y="13243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58685</xdr:rowOff>
    </xdr:from>
    <xdr:to>
      <xdr:col>71</xdr:col>
      <xdr:colOff>177800</xdr:colOff>
      <xdr:row>77</xdr:row>
      <xdr:rowOff>59415</xdr:rowOff>
    </xdr:to>
    <xdr:cxnSp macro="">
      <xdr:nvCxnSpPr>
        <xdr:cNvPr id="629" name="直線コネクタ 628"/>
        <xdr:cNvCxnSpPr/>
      </xdr:nvCxnSpPr>
      <xdr:spPr>
        <a:xfrm flipV="1">
          <a:off x="12814300" y="13260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99392</xdr:rowOff>
    </xdr:from>
    <xdr:to>
      <xdr:col>85</xdr:col>
      <xdr:colOff>177800</xdr:colOff>
      <xdr:row>77</xdr:row>
      <xdr:rowOff>29542</xdr:rowOff>
    </xdr:to>
    <xdr:sp macro="" textlink="">
      <xdr:nvSpPr>
        <xdr:cNvPr id="639" name="楕円 638"/>
        <xdr:cNvSpPr/>
      </xdr:nvSpPr>
      <xdr:spPr>
        <a:xfrm>
          <a:off x="162687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122269</xdr:rowOff>
    </xdr:from>
    <xdr:ext cx="534377" cy="259045"/>
    <xdr:sp macro="" textlink="">
      <xdr:nvSpPr>
        <xdr:cNvPr id="640" name="公債費該当値テキスト"/>
        <xdr:cNvSpPr txBox="1"/>
      </xdr:nvSpPr>
      <xdr:spPr>
        <a:xfrm>
          <a:off x="16370300" y="129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130466</xdr:rowOff>
    </xdr:from>
    <xdr:to>
      <xdr:col>81</xdr:col>
      <xdr:colOff>101600</xdr:colOff>
      <xdr:row>77</xdr:row>
      <xdr:rowOff>60616</xdr:rowOff>
    </xdr:to>
    <xdr:sp macro="" textlink="">
      <xdr:nvSpPr>
        <xdr:cNvPr id="641" name="楕円 640"/>
        <xdr:cNvSpPr/>
      </xdr:nvSpPr>
      <xdr:spPr>
        <a:xfrm>
          <a:off x="15430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51743</xdr:rowOff>
    </xdr:from>
    <xdr:ext cx="534377" cy="259045"/>
    <xdr:sp macro="" textlink="">
      <xdr:nvSpPr>
        <xdr:cNvPr id="642" name="テキスト ボックス 641"/>
        <xdr:cNvSpPr txBox="1"/>
      </xdr:nvSpPr>
      <xdr:spPr>
        <a:xfrm>
          <a:off x="15214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162441</xdr:rowOff>
    </xdr:from>
    <xdr:to>
      <xdr:col>76</xdr:col>
      <xdr:colOff>165100</xdr:colOff>
      <xdr:row>77</xdr:row>
      <xdr:rowOff>92591</xdr:rowOff>
    </xdr:to>
    <xdr:sp macro="" textlink="">
      <xdr:nvSpPr>
        <xdr:cNvPr id="643" name="楕円 642"/>
        <xdr:cNvSpPr/>
      </xdr:nvSpPr>
      <xdr:spPr>
        <a:xfrm>
          <a:off x="14541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83718</xdr:rowOff>
    </xdr:from>
    <xdr:ext cx="534377" cy="259045"/>
    <xdr:sp macro="" textlink="">
      <xdr:nvSpPr>
        <xdr:cNvPr id="644" name="テキスト ボックス 643"/>
        <xdr:cNvSpPr txBox="1"/>
      </xdr:nvSpPr>
      <xdr:spPr>
        <a:xfrm>
          <a:off x="14325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7885</xdr:rowOff>
    </xdr:from>
    <xdr:to>
      <xdr:col>72</xdr:col>
      <xdr:colOff>38100</xdr:colOff>
      <xdr:row>77</xdr:row>
      <xdr:rowOff>109485</xdr:rowOff>
    </xdr:to>
    <xdr:sp macro="" textlink="">
      <xdr:nvSpPr>
        <xdr:cNvPr id="645" name="楕円 644"/>
        <xdr:cNvSpPr/>
      </xdr:nvSpPr>
      <xdr:spPr>
        <a:xfrm>
          <a:off x="13652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100612</xdr:rowOff>
    </xdr:from>
    <xdr:ext cx="534377" cy="259045"/>
    <xdr:sp macro="" textlink="">
      <xdr:nvSpPr>
        <xdr:cNvPr id="646" name="テキスト ボックス 645"/>
        <xdr:cNvSpPr txBox="1"/>
      </xdr:nvSpPr>
      <xdr:spPr>
        <a:xfrm>
          <a:off x="13436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8615</xdr:rowOff>
    </xdr:from>
    <xdr:to>
      <xdr:col>67</xdr:col>
      <xdr:colOff>101600</xdr:colOff>
      <xdr:row>77</xdr:row>
      <xdr:rowOff>110215</xdr:rowOff>
    </xdr:to>
    <xdr:sp macro="" textlink="">
      <xdr:nvSpPr>
        <xdr:cNvPr id="647" name="楕円 646"/>
        <xdr:cNvSpPr/>
      </xdr:nvSpPr>
      <xdr:spPr>
        <a:xfrm>
          <a:off x="12763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101342</xdr:rowOff>
    </xdr:from>
    <xdr:ext cx="534377" cy="259045"/>
    <xdr:sp macro="" textlink="">
      <xdr:nvSpPr>
        <xdr:cNvPr id="648" name="テキスト ボックス 647"/>
        <xdr:cNvSpPr txBox="1"/>
      </xdr:nvSpPr>
      <xdr:spPr>
        <a:xfrm>
          <a:off x="12547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147262</xdr:rowOff>
    </xdr:from>
    <xdr:to>
      <xdr:col>85</xdr:col>
      <xdr:colOff>126364</xdr:colOff>
      <xdr:row>98</xdr:row>
      <xdr:rowOff>136792</xdr:rowOff>
    </xdr:to>
    <xdr:cxnSp macro="">
      <xdr:nvCxnSpPr>
        <xdr:cNvPr id="670" name="直線コネクタ 669"/>
        <xdr:cNvCxnSpPr/>
      </xdr:nvCxnSpPr>
      <xdr:spPr>
        <a:xfrm flipV="1">
          <a:off x="16317595" y="15577762"/>
          <a:ext cx="1269" cy="136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140619</xdr:rowOff>
    </xdr:from>
    <xdr:ext cx="378565" cy="259045"/>
    <xdr:sp macro="" textlink="">
      <xdr:nvSpPr>
        <xdr:cNvPr id="671" name="積立金最小値テキスト"/>
        <xdr:cNvSpPr txBox="1"/>
      </xdr:nvSpPr>
      <xdr:spPr>
        <a:xfrm>
          <a:off x="16370300" y="1694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136792</xdr:rowOff>
    </xdr:from>
    <xdr:to>
      <xdr:col>86</xdr:col>
      <xdr:colOff>25400</xdr:colOff>
      <xdr:row>98</xdr:row>
      <xdr:rowOff>136792</xdr:rowOff>
    </xdr:to>
    <xdr:cxnSp macro="">
      <xdr:nvCxnSpPr>
        <xdr:cNvPr id="672" name="直線コネクタ 671"/>
        <xdr:cNvCxnSpPr/>
      </xdr:nvCxnSpPr>
      <xdr:spPr>
        <a:xfrm>
          <a:off x="16230600" y="1693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93939</xdr:rowOff>
    </xdr:from>
    <xdr:ext cx="599010" cy="259045"/>
    <xdr:sp macro="" textlink="">
      <xdr:nvSpPr>
        <xdr:cNvPr id="673" name="積立金最大値テキスト"/>
        <xdr:cNvSpPr txBox="1"/>
      </xdr:nvSpPr>
      <xdr:spPr>
        <a:xfrm>
          <a:off x="16370300" y="1535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147262</xdr:rowOff>
    </xdr:from>
    <xdr:to>
      <xdr:col>86</xdr:col>
      <xdr:colOff>25400</xdr:colOff>
      <xdr:row>90</xdr:row>
      <xdr:rowOff>147262</xdr:rowOff>
    </xdr:to>
    <xdr:cxnSp macro="">
      <xdr:nvCxnSpPr>
        <xdr:cNvPr id="674" name="直線コネクタ 673"/>
        <xdr:cNvCxnSpPr/>
      </xdr:nvCxnSpPr>
      <xdr:spPr>
        <a:xfrm>
          <a:off x="16230600" y="1557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10066</xdr:rowOff>
    </xdr:from>
    <xdr:to>
      <xdr:col>85</xdr:col>
      <xdr:colOff>127000</xdr:colOff>
      <xdr:row>90</xdr:row>
      <xdr:rowOff>147262</xdr:rowOff>
    </xdr:to>
    <xdr:cxnSp macro="">
      <xdr:nvCxnSpPr>
        <xdr:cNvPr id="675" name="直線コネクタ 674"/>
        <xdr:cNvCxnSpPr/>
      </xdr:nvCxnSpPr>
      <xdr:spPr>
        <a:xfrm>
          <a:off x="15481300" y="15440566"/>
          <a:ext cx="8382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5376</xdr:rowOff>
    </xdr:from>
    <xdr:ext cx="534377" cy="259045"/>
    <xdr:sp macro="" textlink="">
      <xdr:nvSpPr>
        <xdr:cNvPr id="676" name="積立金平均値テキスト"/>
        <xdr:cNvSpPr txBox="1"/>
      </xdr:nvSpPr>
      <xdr:spPr>
        <a:xfrm>
          <a:off x="16370300" y="1663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26949</xdr:rowOff>
    </xdr:from>
    <xdr:to>
      <xdr:col>85</xdr:col>
      <xdr:colOff>177800</xdr:colOff>
      <xdr:row>97</xdr:row>
      <xdr:rowOff>128549</xdr:rowOff>
    </xdr:to>
    <xdr:sp macro="" textlink="">
      <xdr:nvSpPr>
        <xdr:cNvPr id="677" name="フローチャート: 判断 676"/>
        <xdr:cNvSpPr/>
      </xdr:nvSpPr>
      <xdr:spPr>
        <a:xfrm>
          <a:off x="162687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10066</xdr:rowOff>
    </xdr:from>
    <xdr:to>
      <xdr:col>81</xdr:col>
      <xdr:colOff>50800</xdr:colOff>
      <xdr:row>96</xdr:row>
      <xdr:rowOff>12424</xdr:rowOff>
    </xdr:to>
    <xdr:cxnSp macro="">
      <xdr:nvCxnSpPr>
        <xdr:cNvPr id="678" name="直線コネクタ 677"/>
        <xdr:cNvCxnSpPr/>
      </xdr:nvCxnSpPr>
      <xdr:spPr>
        <a:xfrm flipV="1">
          <a:off x="14592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43966</xdr:rowOff>
    </xdr:from>
    <xdr:to>
      <xdr:col>81</xdr:col>
      <xdr:colOff>101600</xdr:colOff>
      <xdr:row>97</xdr:row>
      <xdr:rowOff>145566</xdr:rowOff>
    </xdr:to>
    <xdr:sp macro="" textlink="">
      <xdr:nvSpPr>
        <xdr:cNvPr id="679" name="フローチャート: 判断 678"/>
        <xdr:cNvSpPr/>
      </xdr:nvSpPr>
      <xdr:spPr>
        <a:xfrm>
          <a:off x="15430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136693</xdr:rowOff>
    </xdr:from>
    <xdr:ext cx="534377" cy="259045"/>
    <xdr:sp macro="" textlink="">
      <xdr:nvSpPr>
        <xdr:cNvPr id="680" name="テキスト ボックス 679"/>
        <xdr:cNvSpPr txBox="1"/>
      </xdr:nvSpPr>
      <xdr:spPr>
        <a:xfrm>
          <a:off x="15214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12424</xdr:rowOff>
    </xdr:from>
    <xdr:to>
      <xdr:col>76</xdr:col>
      <xdr:colOff>114300</xdr:colOff>
      <xdr:row>97</xdr:row>
      <xdr:rowOff>137469</xdr:rowOff>
    </xdr:to>
    <xdr:cxnSp macro="">
      <xdr:nvCxnSpPr>
        <xdr:cNvPr id="681" name="直線コネクタ 680"/>
        <xdr:cNvCxnSpPr/>
      </xdr:nvCxnSpPr>
      <xdr:spPr>
        <a:xfrm flipV="1">
          <a:off x="13703300" y="16471624"/>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56073</xdr:rowOff>
    </xdr:from>
    <xdr:to>
      <xdr:col>76</xdr:col>
      <xdr:colOff>165100</xdr:colOff>
      <xdr:row>97</xdr:row>
      <xdr:rowOff>157673</xdr:rowOff>
    </xdr:to>
    <xdr:sp macro="" textlink="">
      <xdr:nvSpPr>
        <xdr:cNvPr id="682" name="フローチャート: 判断 681"/>
        <xdr:cNvSpPr/>
      </xdr:nvSpPr>
      <xdr:spPr>
        <a:xfrm>
          <a:off x="14541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148800</xdr:rowOff>
    </xdr:from>
    <xdr:ext cx="534377" cy="259045"/>
    <xdr:sp macro="" textlink="">
      <xdr:nvSpPr>
        <xdr:cNvPr id="683" name="テキスト ボックス 682"/>
        <xdr:cNvSpPr txBox="1"/>
      </xdr:nvSpPr>
      <xdr:spPr>
        <a:xfrm>
          <a:off x="14325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137469</xdr:rowOff>
    </xdr:from>
    <xdr:to>
      <xdr:col>71</xdr:col>
      <xdr:colOff>177800</xdr:colOff>
      <xdr:row>98</xdr:row>
      <xdr:rowOff>121321</xdr:rowOff>
    </xdr:to>
    <xdr:cxnSp macro="">
      <xdr:nvCxnSpPr>
        <xdr:cNvPr id="684" name="直線コネクタ 683"/>
        <xdr:cNvCxnSpPr/>
      </xdr:nvCxnSpPr>
      <xdr:spPr>
        <a:xfrm flipV="1">
          <a:off x="12814300" y="16768119"/>
          <a:ext cx="889000" cy="1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98547</xdr:rowOff>
    </xdr:from>
    <xdr:to>
      <xdr:col>72</xdr:col>
      <xdr:colOff>38100</xdr:colOff>
      <xdr:row>96</xdr:row>
      <xdr:rowOff>28697</xdr:rowOff>
    </xdr:to>
    <xdr:sp macro="" textlink="">
      <xdr:nvSpPr>
        <xdr:cNvPr id="685" name="フローチャート: 判断 684"/>
        <xdr:cNvSpPr/>
      </xdr:nvSpPr>
      <xdr:spPr>
        <a:xfrm>
          <a:off x="13652500" y="163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45224</xdr:rowOff>
    </xdr:from>
    <xdr:ext cx="534377" cy="259045"/>
    <xdr:sp macro="" textlink="">
      <xdr:nvSpPr>
        <xdr:cNvPr id="686" name="テキスト ボックス 685"/>
        <xdr:cNvSpPr txBox="1"/>
      </xdr:nvSpPr>
      <xdr:spPr>
        <a:xfrm>
          <a:off x="13436111" y="161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15016</xdr:rowOff>
    </xdr:from>
    <xdr:to>
      <xdr:col>67</xdr:col>
      <xdr:colOff>101600</xdr:colOff>
      <xdr:row>94</xdr:row>
      <xdr:rowOff>116616</xdr:rowOff>
    </xdr:to>
    <xdr:sp macro="" textlink="">
      <xdr:nvSpPr>
        <xdr:cNvPr id="687" name="フローチャート: 判断 686"/>
        <xdr:cNvSpPr/>
      </xdr:nvSpPr>
      <xdr:spPr>
        <a:xfrm>
          <a:off x="12763500" y="161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133143</xdr:rowOff>
    </xdr:from>
    <xdr:ext cx="534377" cy="259045"/>
    <xdr:sp macro="" textlink="">
      <xdr:nvSpPr>
        <xdr:cNvPr id="688" name="テキスト ボックス 687"/>
        <xdr:cNvSpPr txBox="1"/>
      </xdr:nvSpPr>
      <xdr:spPr>
        <a:xfrm>
          <a:off x="12547111" y="159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96462</xdr:rowOff>
    </xdr:from>
    <xdr:to>
      <xdr:col>85</xdr:col>
      <xdr:colOff>177800</xdr:colOff>
      <xdr:row>91</xdr:row>
      <xdr:rowOff>26612</xdr:rowOff>
    </xdr:to>
    <xdr:sp macro="" textlink="">
      <xdr:nvSpPr>
        <xdr:cNvPr id="694" name="楕円 693"/>
        <xdr:cNvSpPr/>
      </xdr:nvSpPr>
      <xdr:spPr>
        <a:xfrm>
          <a:off x="162687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49489</xdr:rowOff>
    </xdr:from>
    <xdr:ext cx="599010" cy="259045"/>
    <xdr:sp macro="" textlink="">
      <xdr:nvSpPr>
        <xdr:cNvPr id="695" name="積立金該当値テキスト"/>
        <xdr:cNvSpPr txBox="1"/>
      </xdr:nvSpPr>
      <xdr:spPr>
        <a:xfrm>
          <a:off x="16370300" y="154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130716</xdr:rowOff>
    </xdr:from>
    <xdr:to>
      <xdr:col>81</xdr:col>
      <xdr:colOff>101600</xdr:colOff>
      <xdr:row>90</xdr:row>
      <xdr:rowOff>60866</xdr:rowOff>
    </xdr:to>
    <xdr:sp macro="" textlink="">
      <xdr:nvSpPr>
        <xdr:cNvPr id="696" name="楕円 695"/>
        <xdr:cNvSpPr/>
      </xdr:nvSpPr>
      <xdr:spPr>
        <a:xfrm>
          <a:off x="15430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77393</xdr:rowOff>
    </xdr:from>
    <xdr:ext cx="599010" cy="259045"/>
    <xdr:sp macro="" textlink="">
      <xdr:nvSpPr>
        <xdr:cNvPr id="697" name="テキスト ボックス 696"/>
        <xdr:cNvSpPr txBox="1"/>
      </xdr:nvSpPr>
      <xdr:spPr>
        <a:xfrm>
          <a:off x="15181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133074</xdr:rowOff>
    </xdr:from>
    <xdr:to>
      <xdr:col>76</xdr:col>
      <xdr:colOff>165100</xdr:colOff>
      <xdr:row>96</xdr:row>
      <xdr:rowOff>63224</xdr:rowOff>
    </xdr:to>
    <xdr:sp macro="" textlink="">
      <xdr:nvSpPr>
        <xdr:cNvPr id="698" name="楕円 697"/>
        <xdr:cNvSpPr/>
      </xdr:nvSpPr>
      <xdr:spPr>
        <a:xfrm>
          <a:off x="14541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79751</xdr:rowOff>
    </xdr:from>
    <xdr:ext cx="534377" cy="259045"/>
    <xdr:sp macro="" textlink="">
      <xdr:nvSpPr>
        <xdr:cNvPr id="699" name="テキスト ボックス 698"/>
        <xdr:cNvSpPr txBox="1"/>
      </xdr:nvSpPr>
      <xdr:spPr>
        <a:xfrm>
          <a:off x="14325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86669</xdr:rowOff>
    </xdr:from>
    <xdr:to>
      <xdr:col>72</xdr:col>
      <xdr:colOff>38100</xdr:colOff>
      <xdr:row>98</xdr:row>
      <xdr:rowOff>16819</xdr:rowOff>
    </xdr:to>
    <xdr:sp macro="" textlink="">
      <xdr:nvSpPr>
        <xdr:cNvPr id="700" name="楕円 699"/>
        <xdr:cNvSpPr/>
      </xdr:nvSpPr>
      <xdr:spPr>
        <a:xfrm>
          <a:off x="13652500" y="16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7946</xdr:rowOff>
    </xdr:from>
    <xdr:ext cx="534377" cy="259045"/>
    <xdr:sp macro="" textlink="">
      <xdr:nvSpPr>
        <xdr:cNvPr id="701" name="テキスト ボックス 700"/>
        <xdr:cNvSpPr txBox="1"/>
      </xdr:nvSpPr>
      <xdr:spPr>
        <a:xfrm>
          <a:off x="13436111" y="16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70521</xdr:rowOff>
    </xdr:from>
    <xdr:to>
      <xdr:col>67</xdr:col>
      <xdr:colOff>101600</xdr:colOff>
      <xdr:row>99</xdr:row>
      <xdr:rowOff>671</xdr:rowOff>
    </xdr:to>
    <xdr:sp macro="" textlink="">
      <xdr:nvSpPr>
        <xdr:cNvPr id="702" name="楕円 701"/>
        <xdr:cNvSpPr/>
      </xdr:nvSpPr>
      <xdr:spPr>
        <a:xfrm>
          <a:off x="12763500" y="16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163248</xdr:rowOff>
    </xdr:from>
    <xdr:ext cx="469744" cy="259045"/>
    <xdr:sp macro="" textlink="">
      <xdr:nvSpPr>
        <xdr:cNvPr id="703" name="テキスト ボックス 702"/>
        <xdr:cNvSpPr txBox="1"/>
      </xdr:nvSpPr>
      <xdr:spPr>
        <a:xfrm>
          <a:off x="12579428" y="1696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7" name="直線コネクタ 726"/>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0"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1" name="直線コネクタ 730"/>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3"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4" name="フローチャート: 判断 733"/>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6" name="フローチャート: 判断 735"/>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7" name="テキスト ボックス 736"/>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9" name="フローチャート: 判断 738"/>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0" name="テキスト ボックス 739"/>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2" name="フローチャート: 判断 741"/>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3" name="テキスト ボックス 742"/>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4" name="フローチャート: 判断 743"/>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5" name="テキスト ボックス 744"/>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2"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6" name="直線コネクタ 785"/>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9"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0" name="直線コネクタ 789"/>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111092</xdr:rowOff>
    </xdr:from>
    <xdr:to>
      <xdr:col>116</xdr:col>
      <xdr:colOff>63500</xdr:colOff>
      <xdr:row>59</xdr:row>
      <xdr:rowOff>98878</xdr:rowOff>
    </xdr:to>
    <xdr:cxnSp macro="">
      <xdr:nvCxnSpPr>
        <xdr:cNvPr id="791" name="直線コネクタ 790"/>
        <xdr:cNvCxnSpPr/>
      </xdr:nvCxnSpPr>
      <xdr:spPr>
        <a:xfrm>
          <a:off x="21323300" y="10055192"/>
          <a:ext cx="8382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2"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3" name="フローチャート: 判断 792"/>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111092</xdr:rowOff>
    </xdr:from>
    <xdr:to>
      <xdr:col>111</xdr:col>
      <xdr:colOff>177800</xdr:colOff>
      <xdr:row>59</xdr:row>
      <xdr:rowOff>98878</xdr:rowOff>
    </xdr:to>
    <xdr:cxnSp macro="">
      <xdr:nvCxnSpPr>
        <xdr:cNvPr id="794" name="直線コネクタ 793"/>
        <xdr:cNvCxnSpPr/>
      </xdr:nvCxnSpPr>
      <xdr:spPr>
        <a:xfrm flipV="1">
          <a:off x="20434300" y="10055192"/>
          <a:ext cx="8890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5" name="フローチャート: 判断 794"/>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6" name="テキスト ボックス 795"/>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8" name="フローチャート: 判断 797"/>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799" name="テキスト ボックス 798"/>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1" name="フローチャート: 判断 800"/>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2" name="テキスト ボックス 801"/>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3" name="フローチャート: 判断 802"/>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4" name="テキスト ボックス 803"/>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60292</xdr:rowOff>
    </xdr:from>
    <xdr:to>
      <xdr:col>112</xdr:col>
      <xdr:colOff>38100</xdr:colOff>
      <xdr:row>58</xdr:row>
      <xdr:rowOff>161892</xdr:rowOff>
    </xdr:to>
    <xdr:sp macro="" textlink="">
      <xdr:nvSpPr>
        <xdr:cNvPr id="812" name="楕円 811"/>
        <xdr:cNvSpPr/>
      </xdr:nvSpPr>
      <xdr:spPr>
        <a:xfrm>
          <a:off x="21272500" y="100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6969</xdr:rowOff>
    </xdr:from>
    <xdr:ext cx="469744" cy="259045"/>
    <xdr:sp macro="" textlink="">
      <xdr:nvSpPr>
        <xdr:cNvPr id="813" name="テキスト ボックス 812"/>
        <xdr:cNvSpPr txBox="1"/>
      </xdr:nvSpPr>
      <xdr:spPr>
        <a:xfrm>
          <a:off x="21088428" y="977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3" name="直線コネクタ 842"/>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4"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5" name="直線コネクタ 844"/>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6"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7" name="直線コネクタ 846"/>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119500</xdr:rowOff>
    </xdr:from>
    <xdr:to>
      <xdr:col>116</xdr:col>
      <xdr:colOff>63500</xdr:colOff>
      <xdr:row>77</xdr:row>
      <xdr:rowOff>8438</xdr:rowOff>
    </xdr:to>
    <xdr:cxnSp macro="">
      <xdr:nvCxnSpPr>
        <xdr:cNvPr id="848" name="直線コネクタ 847"/>
        <xdr:cNvCxnSpPr/>
      </xdr:nvCxnSpPr>
      <xdr:spPr>
        <a:xfrm flipV="1">
          <a:off x="21323300" y="13149700"/>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49"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0" name="フローチャート: 判断 849"/>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8438</xdr:rowOff>
    </xdr:from>
    <xdr:to>
      <xdr:col>111</xdr:col>
      <xdr:colOff>177800</xdr:colOff>
      <xdr:row>77</xdr:row>
      <xdr:rowOff>15914</xdr:rowOff>
    </xdr:to>
    <xdr:cxnSp macro="">
      <xdr:nvCxnSpPr>
        <xdr:cNvPr id="851" name="直線コネクタ 850"/>
        <xdr:cNvCxnSpPr/>
      </xdr:nvCxnSpPr>
      <xdr:spPr>
        <a:xfrm flipV="1">
          <a:off x="20434300" y="132100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2" name="フローチャート: 判断 851"/>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3" name="テキスト ボックス 852"/>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15914</xdr:rowOff>
    </xdr:from>
    <xdr:to>
      <xdr:col>107</xdr:col>
      <xdr:colOff>50800</xdr:colOff>
      <xdr:row>77</xdr:row>
      <xdr:rowOff>31344</xdr:rowOff>
    </xdr:to>
    <xdr:cxnSp macro="">
      <xdr:nvCxnSpPr>
        <xdr:cNvPr id="854" name="直線コネクタ 853"/>
        <xdr:cNvCxnSpPr/>
      </xdr:nvCxnSpPr>
      <xdr:spPr>
        <a:xfrm flipV="1">
          <a:off x="19545300" y="1321756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5" name="フローチャート: 判断 854"/>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6" name="テキスト ボックス 855"/>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31344</xdr:rowOff>
    </xdr:from>
    <xdr:to>
      <xdr:col>102</xdr:col>
      <xdr:colOff>114300</xdr:colOff>
      <xdr:row>77</xdr:row>
      <xdr:rowOff>40922</xdr:rowOff>
    </xdr:to>
    <xdr:cxnSp macro="">
      <xdr:nvCxnSpPr>
        <xdr:cNvPr id="857" name="直線コネクタ 856"/>
        <xdr:cNvCxnSpPr/>
      </xdr:nvCxnSpPr>
      <xdr:spPr>
        <a:xfrm flipV="1">
          <a:off x="18656300" y="1323299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58" name="フローチャート: 判断 857"/>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59" name="テキスト ボックス 858"/>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0" name="フローチャート: 判断 859"/>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1" name="テキスト ボックス 860"/>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68700</xdr:rowOff>
    </xdr:from>
    <xdr:to>
      <xdr:col>116</xdr:col>
      <xdr:colOff>114300</xdr:colOff>
      <xdr:row>76</xdr:row>
      <xdr:rowOff>170300</xdr:rowOff>
    </xdr:to>
    <xdr:sp macro="" textlink="">
      <xdr:nvSpPr>
        <xdr:cNvPr id="867" name="楕円 866"/>
        <xdr:cNvSpPr/>
      </xdr:nvSpPr>
      <xdr:spPr>
        <a:xfrm>
          <a:off x="22110700" y="130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47127</xdr:rowOff>
    </xdr:from>
    <xdr:ext cx="534377" cy="259045"/>
    <xdr:sp macro="" textlink="">
      <xdr:nvSpPr>
        <xdr:cNvPr id="868" name="繰出金該当値テキスト"/>
        <xdr:cNvSpPr txBox="1"/>
      </xdr:nvSpPr>
      <xdr:spPr>
        <a:xfrm>
          <a:off x="22212300" y="130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129088</xdr:rowOff>
    </xdr:from>
    <xdr:to>
      <xdr:col>112</xdr:col>
      <xdr:colOff>38100</xdr:colOff>
      <xdr:row>77</xdr:row>
      <xdr:rowOff>59238</xdr:rowOff>
    </xdr:to>
    <xdr:sp macro="" textlink="">
      <xdr:nvSpPr>
        <xdr:cNvPr id="869" name="楕円 868"/>
        <xdr:cNvSpPr/>
      </xdr:nvSpPr>
      <xdr:spPr>
        <a:xfrm>
          <a:off x="21272500" y="131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50365</xdr:rowOff>
    </xdr:from>
    <xdr:ext cx="534377" cy="259045"/>
    <xdr:sp macro="" textlink="">
      <xdr:nvSpPr>
        <xdr:cNvPr id="870" name="テキスト ボックス 869"/>
        <xdr:cNvSpPr txBox="1"/>
      </xdr:nvSpPr>
      <xdr:spPr>
        <a:xfrm>
          <a:off x="21056111" y="132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136564</xdr:rowOff>
    </xdr:from>
    <xdr:to>
      <xdr:col>107</xdr:col>
      <xdr:colOff>101600</xdr:colOff>
      <xdr:row>77</xdr:row>
      <xdr:rowOff>66714</xdr:rowOff>
    </xdr:to>
    <xdr:sp macro="" textlink="">
      <xdr:nvSpPr>
        <xdr:cNvPr id="871" name="楕円 870"/>
        <xdr:cNvSpPr/>
      </xdr:nvSpPr>
      <xdr:spPr>
        <a:xfrm>
          <a:off x="20383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57841</xdr:rowOff>
    </xdr:from>
    <xdr:ext cx="534377" cy="259045"/>
    <xdr:sp macro="" textlink="">
      <xdr:nvSpPr>
        <xdr:cNvPr id="872" name="テキスト ボックス 871"/>
        <xdr:cNvSpPr txBox="1"/>
      </xdr:nvSpPr>
      <xdr:spPr>
        <a:xfrm>
          <a:off x="20167111" y="13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151994</xdr:rowOff>
    </xdr:from>
    <xdr:to>
      <xdr:col>102</xdr:col>
      <xdr:colOff>165100</xdr:colOff>
      <xdr:row>77</xdr:row>
      <xdr:rowOff>82144</xdr:rowOff>
    </xdr:to>
    <xdr:sp macro="" textlink="">
      <xdr:nvSpPr>
        <xdr:cNvPr id="873" name="楕円 872"/>
        <xdr:cNvSpPr/>
      </xdr:nvSpPr>
      <xdr:spPr>
        <a:xfrm>
          <a:off x="19494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73271</xdr:rowOff>
    </xdr:from>
    <xdr:ext cx="534377" cy="259045"/>
    <xdr:sp macro="" textlink="">
      <xdr:nvSpPr>
        <xdr:cNvPr id="874" name="テキスト ボックス 873"/>
        <xdr:cNvSpPr txBox="1"/>
      </xdr:nvSpPr>
      <xdr:spPr>
        <a:xfrm>
          <a:off x="19278111" y="132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161572</xdr:rowOff>
    </xdr:from>
    <xdr:to>
      <xdr:col>98</xdr:col>
      <xdr:colOff>38100</xdr:colOff>
      <xdr:row>77</xdr:row>
      <xdr:rowOff>91722</xdr:rowOff>
    </xdr:to>
    <xdr:sp macro="" textlink="">
      <xdr:nvSpPr>
        <xdr:cNvPr id="875" name="楕円 874"/>
        <xdr:cNvSpPr/>
      </xdr:nvSpPr>
      <xdr:spPr>
        <a:xfrm>
          <a:off x="18605500" y="131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82849</xdr:rowOff>
    </xdr:from>
    <xdr:ext cx="534377" cy="259045"/>
    <xdr:sp macro="" textlink="">
      <xdr:nvSpPr>
        <xdr:cNvPr id="876" name="テキスト ボックス 875"/>
        <xdr:cNvSpPr txBox="1"/>
      </xdr:nvSpPr>
      <xdr:spPr>
        <a:xfrm>
          <a:off x="18389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95</xdr:row>
      <xdr:rowOff>54627</xdr:rowOff>
    </xdr:from>
    <xdr:ext cx="467179" cy="259045"/>
    <xdr:sp macro="" textlink="">
      <xdr:nvSpPr>
        <xdr:cNvPr id="890" name="テキスト ボックス 889"/>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92</xdr:row>
      <xdr:rowOff>111777</xdr:rowOff>
    </xdr:from>
    <xdr:ext cx="467179" cy="259045"/>
    <xdr:sp macro="" textlink="">
      <xdr:nvSpPr>
        <xdr:cNvPr id="892" name="テキスト ボックス 891"/>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89</xdr:row>
      <xdr:rowOff>168927</xdr:rowOff>
    </xdr:from>
    <xdr:ext cx="467179" cy="259045"/>
    <xdr:sp macro="" textlink="">
      <xdr:nvSpPr>
        <xdr:cNvPr id="894" name="テキスト ボックス 893"/>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87</xdr:row>
      <xdr:rowOff>54627</xdr:rowOff>
    </xdr:from>
    <xdr:ext cx="467179" cy="259045"/>
    <xdr:sp macro="" textlink="">
      <xdr:nvSpPr>
        <xdr:cNvPr id="896" name="テキスト ボックス 895"/>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91</xdr:row>
      <xdr:rowOff>95352</xdr:rowOff>
    </xdr:from>
    <xdr:to>
      <xdr:col>102</xdr:col>
      <xdr:colOff>114300</xdr:colOff>
      <xdr:row>98</xdr:row>
      <xdr:rowOff>139700</xdr:rowOff>
    </xdr:to>
    <xdr:cxnSp macro="">
      <xdr:nvCxnSpPr>
        <xdr:cNvPr id="912" name="直線コネクタ 911"/>
        <xdr:cNvCxnSpPr/>
      </xdr:nvCxnSpPr>
      <xdr:spPr>
        <a:xfrm>
          <a:off x="18656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71069</xdr:rowOff>
    </xdr:from>
    <xdr:to>
      <xdr:col>98</xdr:col>
      <xdr:colOff>38100</xdr:colOff>
      <xdr:row>99</xdr:row>
      <xdr:rowOff>1219</xdr:rowOff>
    </xdr:to>
    <xdr:sp macro="" textlink="">
      <xdr:nvSpPr>
        <xdr:cNvPr id="915" name="フローチャート: 判断 914"/>
        <xdr:cNvSpPr/>
      </xdr:nvSpPr>
      <xdr:spPr>
        <a:xfrm>
          <a:off x="18605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98</xdr:row>
      <xdr:rowOff>163796</xdr:rowOff>
    </xdr:from>
    <xdr:ext cx="313932" cy="259045"/>
    <xdr:sp macro="" textlink="">
      <xdr:nvSpPr>
        <xdr:cNvPr id="916" name="テキスト ボックス 915"/>
        <xdr:cNvSpPr txBox="1"/>
      </xdr:nvSpPr>
      <xdr:spPr>
        <a:xfrm>
          <a:off x="18499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44552</xdr:rowOff>
    </xdr:from>
    <xdr:to>
      <xdr:col>98</xdr:col>
      <xdr:colOff>38100</xdr:colOff>
      <xdr:row>91</xdr:row>
      <xdr:rowOff>146152</xdr:rowOff>
    </xdr:to>
    <xdr:sp macro="" textlink="">
      <xdr:nvSpPr>
        <xdr:cNvPr id="930" name="楕円 929"/>
        <xdr:cNvSpPr/>
      </xdr:nvSpPr>
      <xdr:spPr>
        <a:xfrm>
          <a:off x="18605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89</xdr:row>
      <xdr:rowOff>162679</xdr:rowOff>
    </xdr:from>
    <xdr:ext cx="469744" cy="259045"/>
    <xdr:sp macro="" textlink="">
      <xdr:nvSpPr>
        <xdr:cNvPr id="931" name="テキスト ボックス 930"/>
        <xdr:cNvSpPr txBox="1"/>
      </xdr:nvSpPr>
      <xdr:spPr>
        <a:xfrm>
          <a:off x="18421428"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３３８，９０２円と、類似団体内平均値と比較しても非常に高い水準となっている。要因としては、約５０億円のふるさとまちづくり寄附金を頂いていることにより、業務委託料等の経費がかさんでいるためである。その一方で、積立金は住民一人当たり１４９，１７３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となっており、類似団体内平均値と比較すると非常に多くの額を積み立てることができているが、その要因についても、ふるさとまちづくり寄附金が影響している。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前年度よりも減となっているものの、依然として類似団体内平均値を上回っており、きめ細やかな行政サービスを提供できているとも捉えることができるが、財政状況を鑑み、見直し等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ついては前年度より大幅な増となっているが、要因としては、湯浅駅周辺整備事業や栖原ポンプ場改築事業、保育所建設事業、地方創生拠点整備交付金施設整備事業などの施設整備事業があったためである。これらの事業については多額の地方債を借り入れており、今後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普通建設事業費の減少に反比例し、公債費の増が見込まれるため、交付税算入の少ない起債の借り入れを抑制する等、財政の健全化に努める。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137223</xdr:rowOff>
    </xdr:from>
    <xdr:to>
      <xdr:col>24</xdr:col>
      <xdr:colOff>63500</xdr:colOff>
      <xdr:row>37</xdr:row>
      <xdr:rowOff>140081</xdr:rowOff>
    </xdr:to>
    <xdr:cxnSp macro="">
      <xdr:nvCxnSpPr>
        <xdr:cNvPr id="61" name="直線コネクタ 60"/>
        <xdr:cNvCxnSpPr/>
      </xdr:nvCxnSpPr>
      <xdr:spPr>
        <a:xfrm>
          <a:off x="3797300" y="648087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137223</xdr:rowOff>
    </xdr:from>
    <xdr:to>
      <xdr:col>19</xdr:col>
      <xdr:colOff>177800</xdr:colOff>
      <xdr:row>37</xdr:row>
      <xdr:rowOff>154368</xdr:rowOff>
    </xdr:to>
    <xdr:cxnSp macro="">
      <xdr:nvCxnSpPr>
        <xdr:cNvPr id="64" name="直線コネクタ 63"/>
        <xdr:cNvCxnSpPr/>
      </xdr:nvCxnSpPr>
      <xdr:spPr>
        <a:xfrm flipV="1">
          <a:off x="2908300" y="64808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74359</xdr:rowOff>
    </xdr:from>
    <xdr:to>
      <xdr:col>15</xdr:col>
      <xdr:colOff>50800</xdr:colOff>
      <xdr:row>37</xdr:row>
      <xdr:rowOff>154368</xdr:rowOff>
    </xdr:to>
    <xdr:cxnSp macro="">
      <xdr:nvCxnSpPr>
        <xdr:cNvPr id="67" name="直線コネクタ 66"/>
        <xdr:cNvCxnSpPr/>
      </xdr:nvCxnSpPr>
      <xdr:spPr>
        <a:xfrm>
          <a:off x="2019300" y="641800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74359</xdr:rowOff>
    </xdr:from>
    <xdr:to>
      <xdr:col>10</xdr:col>
      <xdr:colOff>114300</xdr:colOff>
      <xdr:row>37</xdr:row>
      <xdr:rowOff>133033</xdr:rowOff>
    </xdr:to>
    <xdr:cxnSp macro="">
      <xdr:nvCxnSpPr>
        <xdr:cNvPr id="70" name="直線コネクタ 69"/>
        <xdr:cNvCxnSpPr/>
      </xdr:nvCxnSpPr>
      <xdr:spPr>
        <a:xfrm flipV="1">
          <a:off x="1130300" y="64180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38244</xdr:rowOff>
    </xdr:from>
    <xdr:ext cx="469744" cy="259045"/>
    <xdr:sp macro="" textlink="">
      <xdr:nvSpPr>
        <xdr:cNvPr id="72" name="テキスト ボックス 71"/>
        <xdr:cNvSpPr txBox="1"/>
      </xdr:nvSpPr>
      <xdr:spPr>
        <a:xfrm>
          <a:off x="1784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89281</xdr:rowOff>
    </xdr:from>
    <xdr:to>
      <xdr:col>24</xdr:col>
      <xdr:colOff>114300</xdr:colOff>
      <xdr:row>38</xdr:row>
      <xdr:rowOff>19431</xdr:rowOff>
    </xdr:to>
    <xdr:sp macro="" textlink="">
      <xdr:nvSpPr>
        <xdr:cNvPr id="80" name="楕円 79"/>
        <xdr:cNvSpPr/>
      </xdr:nvSpPr>
      <xdr:spPr>
        <a:xfrm>
          <a:off x="45847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4208</xdr:rowOff>
    </xdr:from>
    <xdr:ext cx="469744" cy="259045"/>
    <xdr:sp macro="" textlink="">
      <xdr:nvSpPr>
        <xdr:cNvPr id="81" name="議会費該当値テキスト"/>
        <xdr:cNvSpPr txBox="1"/>
      </xdr:nvSpPr>
      <xdr:spPr>
        <a:xfrm>
          <a:off x="4686300" y="63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86423</xdr:rowOff>
    </xdr:from>
    <xdr:to>
      <xdr:col>20</xdr:col>
      <xdr:colOff>38100</xdr:colOff>
      <xdr:row>38</xdr:row>
      <xdr:rowOff>16573</xdr:rowOff>
    </xdr:to>
    <xdr:sp macro="" textlink="">
      <xdr:nvSpPr>
        <xdr:cNvPr id="82" name="楕円 81"/>
        <xdr:cNvSpPr/>
      </xdr:nvSpPr>
      <xdr:spPr>
        <a:xfrm>
          <a:off x="3746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7700</xdr:rowOff>
    </xdr:from>
    <xdr:ext cx="469744" cy="259045"/>
    <xdr:sp macro="" textlink="">
      <xdr:nvSpPr>
        <xdr:cNvPr id="83" name="テキスト ボックス 82"/>
        <xdr:cNvSpPr txBox="1"/>
      </xdr:nvSpPr>
      <xdr:spPr>
        <a:xfrm>
          <a:off x="3562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103568</xdr:rowOff>
    </xdr:from>
    <xdr:to>
      <xdr:col>15</xdr:col>
      <xdr:colOff>101600</xdr:colOff>
      <xdr:row>38</xdr:row>
      <xdr:rowOff>33719</xdr:rowOff>
    </xdr:to>
    <xdr:sp macro="" textlink="">
      <xdr:nvSpPr>
        <xdr:cNvPr id="84" name="楕円 83"/>
        <xdr:cNvSpPr/>
      </xdr:nvSpPr>
      <xdr:spPr>
        <a:xfrm>
          <a:off x="2857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24846</xdr:rowOff>
    </xdr:from>
    <xdr:ext cx="469744" cy="259045"/>
    <xdr:sp macro="" textlink="">
      <xdr:nvSpPr>
        <xdr:cNvPr id="85" name="テキスト ボックス 84"/>
        <xdr:cNvSpPr txBox="1"/>
      </xdr:nvSpPr>
      <xdr:spPr>
        <a:xfrm>
          <a:off x="2673428" y="6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23559</xdr:rowOff>
    </xdr:from>
    <xdr:to>
      <xdr:col>10</xdr:col>
      <xdr:colOff>165100</xdr:colOff>
      <xdr:row>37</xdr:row>
      <xdr:rowOff>125159</xdr:rowOff>
    </xdr:to>
    <xdr:sp macro="" textlink="">
      <xdr:nvSpPr>
        <xdr:cNvPr id="86" name="楕円 85"/>
        <xdr:cNvSpPr/>
      </xdr:nvSpPr>
      <xdr:spPr>
        <a:xfrm>
          <a:off x="1968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87" name="テキスト ボックス 86"/>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82233</xdr:rowOff>
    </xdr:from>
    <xdr:to>
      <xdr:col>6</xdr:col>
      <xdr:colOff>38100</xdr:colOff>
      <xdr:row>38</xdr:row>
      <xdr:rowOff>12382</xdr:rowOff>
    </xdr:to>
    <xdr:sp macro="" textlink="">
      <xdr:nvSpPr>
        <xdr:cNvPr id="88" name="楕円 87"/>
        <xdr:cNvSpPr/>
      </xdr:nvSpPr>
      <xdr:spPr>
        <a:xfrm>
          <a:off x="1079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3509</xdr:rowOff>
    </xdr:from>
    <xdr:ext cx="469744" cy="259045"/>
    <xdr:sp macro="" textlink="">
      <xdr:nvSpPr>
        <xdr:cNvPr id="89" name="テキスト ボックス 88"/>
        <xdr:cNvSpPr txBox="1"/>
      </xdr:nvSpPr>
      <xdr:spPr>
        <a:xfrm>
          <a:off x="895428"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135276</xdr:rowOff>
    </xdr:from>
    <xdr:to>
      <xdr:col>24</xdr:col>
      <xdr:colOff>63500</xdr:colOff>
      <xdr:row>52</xdr:row>
      <xdr:rowOff>588</xdr:rowOff>
    </xdr:to>
    <xdr:cxnSp macro="">
      <xdr:nvCxnSpPr>
        <xdr:cNvPr id="122" name="直線コネクタ 121"/>
        <xdr:cNvCxnSpPr/>
      </xdr:nvCxnSpPr>
      <xdr:spPr>
        <a:xfrm flipV="1">
          <a:off x="3797300" y="8707776"/>
          <a:ext cx="838200" cy="20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588</xdr:rowOff>
    </xdr:from>
    <xdr:to>
      <xdr:col>19</xdr:col>
      <xdr:colOff>177800</xdr:colOff>
      <xdr:row>57</xdr:row>
      <xdr:rowOff>64388</xdr:rowOff>
    </xdr:to>
    <xdr:cxnSp macro="">
      <xdr:nvCxnSpPr>
        <xdr:cNvPr id="125" name="直線コネクタ 124"/>
        <xdr:cNvCxnSpPr/>
      </xdr:nvCxnSpPr>
      <xdr:spPr>
        <a:xfrm flipV="1">
          <a:off x="2908300" y="8915988"/>
          <a:ext cx="889000" cy="9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64388</xdr:rowOff>
    </xdr:from>
    <xdr:to>
      <xdr:col>15</xdr:col>
      <xdr:colOff>50800</xdr:colOff>
      <xdr:row>58</xdr:row>
      <xdr:rowOff>99506</xdr:rowOff>
    </xdr:to>
    <xdr:cxnSp macro="">
      <xdr:nvCxnSpPr>
        <xdr:cNvPr id="128" name="直線コネクタ 127"/>
        <xdr:cNvCxnSpPr/>
      </xdr:nvCxnSpPr>
      <xdr:spPr>
        <a:xfrm flipV="1">
          <a:off x="2019300" y="9837038"/>
          <a:ext cx="889000" cy="2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160974</xdr:rowOff>
    </xdr:from>
    <xdr:to>
      <xdr:col>10</xdr:col>
      <xdr:colOff>114300</xdr:colOff>
      <xdr:row>58</xdr:row>
      <xdr:rowOff>99506</xdr:rowOff>
    </xdr:to>
    <xdr:cxnSp macro="">
      <xdr:nvCxnSpPr>
        <xdr:cNvPr id="131" name="直線コネクタ 130"/>
        <xdr:cNvCxnSpPr/>
      </xdr:nvCxnSpPr>
      <xdr:spPr>
        <a:xfrm>
          <a:off x="1130300" y="9762174"/>
          <a:ext cx="889000" cy="2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84476</xdr:rowOff>
    </xdr:from>
    <xdr:to>
      <xdr:col>24</xdr:col>
      <xdr:colOff>114300</xdr:colOff>
      <xdr:row>51</xdr:row>
      <xdr:rowOff>14626</xdr:rowOff>
    </xdr:to>
    <xdr:sp macro="" textlink="">
      <xdr:nvSpPr>
        <xdr:cNvPr id="141" name="楕円 140"/>
        <xdr:cNvSpPr/>
      </xdr:nvSpPr>
      <xdr:spPr>
        <a:xfrm>
          <a:off x="4584700" y="8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37503</xdr:rowOff>
    </xdr:from>
    <xdr:ext cx="599010" cy="259045"/>
    <xdr:sp macro="" textlink="">
      <xdr:nvSpPr>
        <xdr:cNvPr id="142" name="総務費該当値テキスト"/>
        <xdr:cNvSpPr txBox="1"/>
      </xdr:nvSpPr>
      <xdr:spPr>
        <a:xfrm>
          <a:off x="4686300" y="861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121238</xdr:rowOff>
    </xdr:from>
    <xdr:to>
      <xdr:col>20</xdr:col>
      <xdr:colOff>38100</xdr:colOff>
      <xdr:row>52</xdr:row>
      <xdr:rowOff>51388</xdr:rowOff>
    </xdr:to>
    <xdr:sp macro="" textlink="">
      <xdr:nvSpPr>
        <xdr:cNvPr id="143" name="楕円 142"/>
        <xdr:cNvSpPr/>
      </xdr:nvSpPr>
      <xdr:spPr>
        <a:xfrm>
          <a:off x="3746500" y="88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67915</xdr:rowOff>
    </xdr:from>
    <xdr:ext cx="599010" cy="259045"/>
    <xdr:sp macro="" textlink="">
      <xdr:nvSpPr>
        <xdr:cNvPr id="144" name="テキスト ボックス 143"/>
        <xdr:cNvSpPr txBox="1"/>
      </xdr:nvSpPr>
      <xdr:spPr>
        <a:xfrm>
          <a:off x="3497795" y="8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13588</xdr:rowOff>
    </xdr:from>
    <xdr:to>
      <xdr:col>15</xdr:col>
      <xdr:colOff>101600</xdr:colOff>
      <xdr:row>57</xdr:row>
      <xdr:rowOff>115188</xdr:rowOff>
    </xdr:to>
    <xdr:sp macro="" textlink="">
      <xdr:nvSpPr>
        <xdr:cNvPr id="145" name="楕円 144"/>
        <xdr:cNvSpPr/>
      </xdr:nvSpPr>
      <xdr:spPr>
        <a:xfrm>
          <a:off x="2857500" y="97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131715</xdr:rowOff>
    </xdr:from>
    <xdr:ext cx="599010" cy="259045"/>
    <xdr:sp macro="" textlink="">
      <xdr:nvSpPr>
        <xdr:cNvPr id="146" name="テキスト ボックス 145"/>
        <xdr:cNvSpPr txBox="1"/>
      </xdr:nvSpPr>
      <xdr:spPr>
        <a:xfrm>
          <a:off x="2608795" y="95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48706</xdr:rowOff>
    </xdr:from>
    <xdr:to>
      <xdr:col>10</xdr:col>
      <xdr:colOff>165100</xdr:colOff>
      <xdr:row>58</xdr:row>
      <xdr:rowOff>150306</xdr:rowOff>
    </xdr:to>
    <xdr:sp macro="" textlink="">
      <xdr:nvSpPr>
        <xdr:cNvPr id="147" name="楕円 146"/>
        <xdr:cNvSpPr/>
      </xdr:nvSpPr>
      <xdr:spPr>
        <a:xfrm>
          <a:off x="1968500" y="99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141433</xdr:rowOff>
    </xdr:from>
    <xdr:ext cx="534377" cy="259045"/>
    <xdr:sp macro="" textlink="">
      <xdr:nvSpPr>
        <xdr:cNvPr id="148" name="テキスト ボックス 147"/>
        <xdr:cNvSpPr txBox="1"/>
      </xdr:nvSpPr>
      <xdr:spPr>
        <a:xfrm>
          <a:off x="1752111" y="10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110174</xdr:rowOff>
    </xdr:from>
    <xdr:to>
      <xdr:col>6</xdr:col>
      <xdr:colOff>38100</xdr:colOff>
      <xdr:row>57</xdr:row>
      <xdr:rowOff>40324</xdr:rowOff>
    </xdr:to>
    <xdr:sp macro="" textlink="">
      <xdr:nvSpPr>
        <xdr:cNvPr id="149" name="楕円 148"/>
        <xdr:cNvSpPr/>
      </xdr:nvSpPr>
      <xdr:spPr>
        <a:xfrm>
          <a:off x="1079500" y="97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56851</xdr:rowOff>
    </xdr:from>
    <xdr:ext cx="599010" cy="259045"/>
    <xdr:sp macro="" textlink="">
      <xdr:nvSpPr>
        <xdr:cNvPr id="150" name="テキスト ボックス 149"/>
        <xdr:cNvSpPr txBox="1"/>
      </xdr:nvSpPr>
      <xdr:spPr>
        <a:xfrm>
          <a:off x="830795" y="948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123296</xdr:rowOff>
    </xdr:from>
    <xdr:to>
      <xdr:col>24</xdr:col>
      <xdr:colOff>63500</xdr:colOff>
      <xdr:row>75</xdr:row>
      <xdr:rowOff>14967</xdr:rowOff>
    </xdr:to>
    <xdr:cxnSp macro="">
      <xdr:nvCxnSpPr>
        <xdr:cNvPr id="178" name="直線コネクタ 177"/>
        <xdr:cNvCxnSpPr/>
      </xdr:nvCxnSpPr>
      <xdr:spPr>
        <a:xfrm flipV="1">
          <a:off x="3797300" y="12810596"/>
          <a:ext cx="838200" cy="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14967</xdr:rowOff>
    </xdr:from>
    <xdr:to>
      <xdr:col>19</xdr:col>
      <xdr:colOff>177800</xdr:colOff>
      <xdr:row>75</xdr:row>
      <xdr:rowOff>31983</xdr:rowOff>
    </xdr:to>
    <xdr:cxnSp macro="">
      <xdr:nvCxnSpPr>
        <xdr:cNvPr id="181" name="直線コネクタ 180"/>
        <xdr:cNvCxnSpPr/>
      </xdr:nvCxnSpPr>
      <xdr:spPr>
        <a:xfrm flipV="1">
          <a:off x="2908300" y="1287371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31983</xdr:rowOff>
    </xdr:from>
    <xdr:to>
      <xdr:col>15</xdr:col>
      <xdr:colOff>50800</xdr:colOff>
      <xdr:row>75</xdr:row>
      <xdr:rowOff>123433</xdr:rowOff>
    </xdr:to>
    <xdr:cxnSp macro="">
      <xdr:nvCxnSpPr>
        <xdr:cNvPr id="184" name="直線コネクタ 183"/>
        <xdr:cNvCxnSpPr/>
      </xdr:nvCxnSpPr>
      <xdr:spPr>
        <a:xfrm flipV="1">
          <a:off x="2019300" y="12890733"/>
          <a:ext cx="8890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13878</xdr:rowOff>
    </xdr:from>
    <xdr:to>
      <xdr:col>10</xdr:col>
      <xdr:colOff>114300</xdr:colOff>
      <xdr:row>75</xdr:row>
      <xdr:rowOff>123433</xdr:rowOff>
    </xdr:to>
    <xdr:cxnSp macro="">
      <xdr:nvCxnSpPr>
        <xdr:cNvPr id="187" name="直線コネクタ 186"/>
        <xdr:cNvCxnSpPr/>
      </xdr:nvCxnSpPr>
      <xdr:spPr>
        <a:xfrm>
          <a:off x="1130300" y="12872628"/>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72496</xdr:rowOff>
    </xdr:from>
    <xdr:to>
      <xdr:col>24</xdr:col>
      <xdr:colOff>114300</xdr:colOff>
      <xdr:row>75</xdr:row>
      <xdr:rowOff>2646</xdr:rowOff>
    </xdr:to>
    <xdr:sp macro="" textlink="">
      <xdr:nvSpPr>
        <xdr:cNvPr id="197" name="楕円 196"/>
        <xdr:cNvSpPr/>
      </xdr:nvSpPr>
      <xdr:spPr>
        <a:xfrm>
          <a:off x="4584700" y="127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95373</xdr:rowOff>
    </xdr:from>
    <xdr:ext cx="599010" cy="259045"/>
    <xdr:sp macro="" textlink="">
      <xdr:nvSpPr>
        <xdr:cNvPr id="198" name="民生費該当値テキスト"/>
        <xdr:cNvSpPr txBox="1"/>
      </xdr:nvSpPr>
      <xdr:spPr>
        <a:xfrm>
          <a:off x="4686300" y="126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135617</xdr:rowOff>
    </xdr:from>
    <xdr:to>
      <xdr:col>20</xdr:col>
      <xdr:colOff>38100</xdr:colOff>
      <xdr:row>75</xdr:row>
      <xdr:rowOff>65767</xdr:rowOff>
    </xdr:to>
    <xdr:sp macro="" textlink="">
      <xdr:nvSpPr>
        <xdr:cNvPr id="199" name="楕円 198"/>
        <xdr:cNvSpPr/>
      </xdr:nvSpPr>
      <xdr:spPr>
        <a:xfrm>
          <a:off x="3746500" y="12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82294</xdr:rowOff>
    </xdr:from>
    <xdr:ext cx="599010" cy="259045"/>
    <xdr:sp macro="" textlink="">
      <xdr:nvSpPr>
        <xdr:cNvPr id="200" name="テキスト ボックス 199"/>
        <xdr:cNvSpPr txBox="1"/>
      </xdr:nvSpPr>
      <xdr:spPr>
        <a:xfrm>
          <a:off x="3497795" y="125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152633</xdr:rowOff>
    </xdr:from>
    <xdr:to>
      <xdr:col>15</xdr:col>
      <xdr:colOff>101600</xdr:colOff>
      <xdr:row>75</xdr:row>
      <xdr:rowOff>82783</xdr:rowOff>
    </xdr:to>
    <xdr:sp macro="" textlink="">
      <xdr:nvSpPr>
        <xdr:cNvPr id="201" name="楕円 200"/>
        <xdr:cNvSpPr/>
      </xdr:nvSpPr>
      <xdr:spPr>
        <a:xfrm>
          <a:off x="2857500" y="12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99310</xdr:rowOff>
    </xdr:from>
    <xdr:ext cx="599010" cy="259045"/>
    <xdr:sp macro="" textlink="">
      <xdr:nvSpPr>
        <xdr:cNvPr id="202" name="テキスト ボックス 201"/>
        <xdr:cNvSpPr txBox="1"/>
      </xdr:nvSpPr>
      <xdr:spPr>
        <a:xfrm>
          <a:off x="2608795" y="126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72633</xdr:rowOff>
    </xdr:from>
    <xdr:to>
      <xdr:col>10</xdr:col>
      <xdr:colOff>165100</xdr:colOff>
      <xdr:row>76</xdr:row>
      <xdr:rowOff>2783</xdr:rowOff>
    </xdr:to>
    <xdr:sp macro="" textlink="">
      <xdr:nvSpPr>
        <xdr:cNvPr id="203" name="楕円 202"/>
        <xdr:cNvSpPr/>
      </xdr:nvSpPr>
      <xdr:spPr>
        <a:xfrm>
          <a:off x="1968500" y="12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19310</xdr:rowOff>
    </xdr:from>
    <xdr:ext cx="599010" cy="259045"/>
    <xdr:sp macro="" textlink="">
      <xdr:nvSpPr>
        <xdr:cNvPr id="204" name="テキスト ボックス 203"/>
        <xdr:cNvSpPr txBox="1"/>
      </xdr:nvSpPr>
      <xdr:spPr>
        <a:xfrm>
          <a:off x="1719795" y="127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134528</xdr:rowOff>
    </xdr:from>
    <xdr:to>
      <xdr:col>6</xdr:col>
      <xdr:colOff>38100</xdr:colOff>
      <xdr:row>75</xdr:row>
      <xdr:rowOff>64678</xdr:rowOff>
    </xdr:to>
    <xdr:sp macro="" textlink="">
      <xdr:nvSpPr>
        <xdr:cNvPr id="205" name="楕円 204"/>
        <xdr:cNvSpPr/>
      </xdr:nvSpPr>
      <xdr:spPr>
        <a:xfrm>
          <a:off x="1079500" y="128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81205</xdr:rowOff>
    </xdr:from>
    <xdr:ext cx="599010" cy="259045"/>
    <xdr:sp macro="" textlink="">
      <xdr:nvSpPr>
        <xdr:cNvPr id="206" name="テキスト ボックス 205"/>
        <xdr:cNvSpPr txBox="1"/>
      </xdr:nvSpPr>
      <xdr:spPr>
        <a:xfrm>
          <a:off x="830795" y="125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4476</xdr:rowOff>
    </xdr:from>
    <xdr:to>
      <xdr:col>24</xdr:col>
      <xdr:colOff>63500</xdr:colOff>
      <xdr:row>97</xdr:row>
      <xdr:rowOff>9894</xdr:rowOff>
    </xdr:to>
    <xdr:cxnSp macro="">
      <xdr:nvCxnSpPr>
        <xdr:cNvPr id="235" name="直線コネクタ 234"/>
        <xdr:cNvCxnSpPr/>
      </xdr:nvCxnSpPr>
      <xdr:spPr>
        <a:xfrm flipV="1">
          <a:off x="3797300" y="16635126"/>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129687</xdr:rowOff>
    </xdr:from>
    <xdr:to>
      <xdr:col>19</xdr:col>
      <xdr:colOff>177800</xdr:colOff>
      <xdr:row>97</xdr:row>
      <xdr:rowOff>9894</xdr:rowOff>
    </xdr:to>
    <xdr:cxnSp macro="">
      <xdr:nvCxnSpPr>
        <xdr:cNvPr id="238" name="直線コネクタ 237"/>
        <xdr:cNvCxnSpPr/>
      </xdr:nvCxnSpPr>
      <xdr:spPr>
        <a:xfrm>
          <a:off x="2908300" y="16588887"/>
          <a:ext cx="889000" cy="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101898</xdr:rowOff>
    </xdr:from>
    <xdr:to>
      <xdr:col>15</xdr:col>
      <xdr:colOff>50800</xdr:colOff>
      <xdr:row>96</xdr:row>
      <xdr:rowOff>129687</xdr:rowOff>
    </xdr:to>
    <xdr:cxnSp macro="">
      <xdr:nvCxnSpPr>
        <xdr:cNvPr id="241" name="直線コネクタ 240"/>
        <xdr:cNvCxnSpPr/>
      </xdr:nvCxnSpPr>
      <xdr:spPr>
        <a:xfrm>
          <a:off x="2019300" y="16561098"/>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101898</xdr:rowOff>
    </xdr:from>
    <xdr:to>
      <xdr:col>10</xdr:col>
      <xdr:colOff>114300</xdr:colOff>
      <xdr:row>96</xdr:row>
      <xdr:rowOff>106240</xdr:rowOff>
    </xdr:to>
    <xdr:cxnSp macro="">
      <xdr:nvCxnSpPr>
        <xdr:cNvPr id="244" name="直線コネクタ 243"/>
        <xdr:cNvCxnSpPr/>
      </xdr:nvCxnSpPr>
      <xdr:spPr>
        <a:xfrm flipV="1">
          <a:off x="1130300" y="16561098"/>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125126</xdr:rowOff>
    </xdr:from>
    <xdr:to>
      <xdr:col>24</xdr:col>
      <xdr:colOff>114300</xdr:colOff>
      <xdr:row>97</xdr:row>
      <xdr:rowOff>55276</xdr:rowOff>
    </xdr:to>
    <xdr:sp macro="" textlink="">
      <xdr:nvSpPr>
        <xdr:cNvPr id="254" name="楕円 253"/>
        <xdr:cNvSpPr/>
      </xdr:nvSpPr>
      <xdr:spPr>
        <a:xfrm>
          <a:off x="4584700" y="165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103553</xdr:rowOff>
    </xdr:from>
    <xdr:ext cx="534377" cy="259045"/>
    <xdr:sp macro="" textlink="">
      <xdr:nvSpPr>
        <xdr:cNvPr id="255" name="衛生費該当値テキスト"/>
        <xdr:cNvSpPr txBox="1"/>
      </xdr:nvSpPr>
      <xdr:spPr>
        <a:xfrm>
          <a:off x="4686300" y="165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130544</xdr:rowOff>
    </xdr:from>
    <xdr:to>
      <xdr:col>20</xdr:col>
      <xdr:colOff>38100</xdr:colOff>
      <xdr:row>97</xdr:row>
      <xdr:rowOff>60694</xdr:rowOff>
    </xdr:to>
    <xdr:sp macro="" textlink="">
      <xdr:nvSpPr>
        <xdr:cNvPr id="256" name="楕円 255"/>
        <xdr:cNvSpPr/>
      </xdr:nvSpPr>
      <xdr:spPr>
        <a:xfrm>
          <a:off x="3746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51821</xdr:rowOff>
    </xdr:from>
    <xdr:ext cx="534377" cy="259045"/>
    <xdr:sp macro="" textlink="">
      <xdr:nvSpPr>
        <xdr:cNvPr id="257" name="テキスト ボックス 256"/>
        <xdr:cNvSpPr txBox="1"/>
      </xdr:nvSpPr>
      <xdr:spPr>
        <a:xfrm>
          <a:off x="3530111" y="166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78887</xdr:rowOff>
    </xdr:from>
    <xdr:to>
      <xdr:col>15</xdr:col>
      <xdr:colOff>101600</xdr:colOff>
      <xdr:row>97</xdr:row>
      <xdr:rowOff>9037</xdr:rowOff>
    </xdr:to>
    <xdr:sp macro="" textlink="">
      <xdr:nvSpPr>
        <xdr:cNvPr id="258" name="楕円 257"/>
        <xdr:cNvSpPr/>
      </xdr:nvSpPr>
      <xdr:spPr>
        <a:xfrm>
          <a:off x="2857500" y="1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25564</xdr:rowOff>
    </xdr:from>
    <xdr:ext cx="534377" cy="259045"/>
    <xdr:sp macro="" textlink="">
      <xdr:nvSpPr>
        <xdr:cNvPr id="259" name="テキスト ボックス 258"/>
        <xdr:cNvSpPr txBox="1"/>
      </xdr:nvSpPr>
      <xdr:spPr>
        <a:xfrm>
          <a:off x="2641111" y="16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51098</xdr:rowOff>
    </xdr:from>
    <xdr:to>
      <xdr:col>10</xdr:col>
      <xdr:colOff>165100</xdr:colOff>
      <xdr:row>96</xdr:row>
      <xdr:rowOff>152698</xdr:rowOff>
    </xdr:to>
    <xdr:sp macro="" textlink="">
      <xdr:nvSpPr>
        <xdr:cNvPr id="260" name="楕円 259"/>
        <xdr:cNvSpPr/>
      </xdr:nvSpPr>
      <xdr:spPr>
        <a:xfrm>
          <a:off x="1968500" y="165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169225</xdr:rowOff>
    </xdr:from>
    <xdr:ext cx="534377" cy="259045"/>
    <xdr:sp macro="" textlink="">
      <xdr:nvSpPr>
        <xdr:cNvPr id="261" name="テキスト ボックス 260"/>
        <xdr:cNvSpPr txBox="1"/>
      </xdr:nvSpPr>
      <xdr:spPr>
        <a:xfrm>
          <a:off x="1752111" y="162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55440</xdr:rowOff>
    </xdr:from>
    <xdr:to>
      <xdr:col>6</xdr:col>
      <xdr:colOff>38100</xdr:colOff>
      <xdr:row>96</xdr:row>
      <xdr:rowOff>157040</xdr:rowOff>
    </xdr:to>
    <xdr:sp macro="" textlink="">
      <xdr:nvSpPr>
        <xdr:cNvPr id="262" name="楕円 261"/>
        <xdr:cNvSpPr/>
      </xdr:nvSpPr>
      <xdr:spPr>
        <a:xfrm>
          <a:off x="1079500" y="165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2117</xdr:rowOff>
    </xdr:from>
    <xdr:ext cx="534377" cy="259045"/>
    <xdr:sp macro="" textlink="">
      <xdr:nvSpPr>
        <xdr:cNvPr id="263" name="テキスト ボックス 262"/>
        <xdr:cNvSpPr txBox="1"/>
      </xdr:nvSpPr>
      <xdr:spPr>
        <a:xfrm>
          <a:off x="863111" y="162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6909</xdr:rowOff>
    </xdr:from>
    <xdr:to>
      <xdr:col>55</xdr:col>
      <xdr:colOff>0</xdr:colOff>
      <xdr:row>58</xdr:row>
      <xdr:rowOff>11329</xdr:rowOff>
    </xdr:to>
    <xdr:cxnSp macro="">
      <xdr:nvCxnSpPr>
        <xdr:cNvPr id="347" name="直線コネクタ 346"/>
        <xdr:cNvCxnSpPr/>
      </xdr:nvCxnSpPr>
      <xdr:spPr>
        <a:xfrm flipV="1">
          <a:off x="9639300" y="9951009"/>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158394</xdr:rowOff>
    </xdr:from>
    <xdr:to>
      <xdr:col>50</xdr:col>
      <xdr:colOff>114300</xdr:colOff>
      <xdr:row>58</xdr:row>
      <xdr:rowOff>11329</xdr:rowOff>
    </xdr:to>
    <xdr:cxnSp macro="">
      <xdr:nvCxnSpPr>
        <xdr:cNvPr id="350" name="直線コネクタ 349"/>
        <xdr:cNvCxnSpPr/>
      </xdr:nvCxnSpPr>
      <xdr:spPr>
        <a:xfrm>
          <a:off x="8750300" y="9931044"/>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158394</xdr:rowOff>
    </xdr:from>
    <xdr:to>
      <xdr:col>45</xdr:col>
      <xdr:colOff>177800</xdr:colOff>
      <xdr:row>58</xdr:row>
      <xdr:rowOff>52045</xdr:rowOff>
    </xdr:to>
    <xdr:cxnSp macro="">
      <xdr:nvCxnSpPr>
        <xdr:cNvPr id="353" name="直線コネクタ 352"/>
        <xdr:cNvCxnSpPr/>
      </xdr:nvCxnSpPr>
      <xdr:spPr>
        <a:xfrm flipV="1">
          <a:off x="7861300" y="9931044"/>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164909</xdr:rowOff>
    </xdr:from>
    <xdr:to>
      <xdr:col>41</xdr:col>
      <xdr:colOff>50800</xdr:colOff>
      <xdr:row>58</xdr:row>
      <xdr:rowOff>52045</xdr:rowOff>
    </xdr:to>
    <xdr:cxnSp macro="">
      <xdr:nvCxnSpPr>
        <xdr:cNvPr id="356" name="直線コネクタ 355"/>
        <xdr:cNvCxnSpPr/>
      </xdr:nvCxnSpPr>
      <xdr:spPr>
        <a:xfrm>
          <a:off x="6972300" y="9937559"/>
          <a:ext cx="889000" cy="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127559</xdr:rowOff>
    </xdr:from>
    <xdr:to>
      <xdr:col>55</xdr:col>
      <xdr:colOff>50800</xdr:colOff>
      <xdr:row>58</xdr:row>
      <xdr:rowOff>57709</xdr:rowOff>
    </xdr:to>
    <xdr:sp macro="" textlink="">
      <xdr:nvSpPr>
        <xdr:cNvPr id="366" name="楕円 365"/>
        <xdr:cNvSpPr/>
      </xdr:nvSpPr>
      <xdr:spPr>
        <a:xfrm>
          <a:off x="10426700" y="9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105986</xdr:rowOff>
    </xdr:from>
    <xdr:ext cx="534377" cy="259045"/>
    <xdr:sp macro="" textlink="">
      <xdr:nvSpPr>
        <xdr:cNvPr id="367" name="農林水産業費該当値テキスト"/>
        <xdr:cNvSpPr txBox="1"/>
      </xdr:nvSpPr>
      <xdr:spPr>
        <a:xfrm>
          <a:off x="10528300" y="9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131979</xdr:rowOff>
    </xdr:from>
    <xdr:to>
      <xdr:col>50</xdr:col>
      <xdr:colOff>165100</xdr:colOff>
      <xdr:row>58</xdr:row>
      <xdr:rowOff>62129</xdr:rowOff>
    </xdr:to>
    <xdr:sp macro="" textlink="">
      <xdr:nvSpPr>
        <xdr:cNvPr id="368" name="楕円 367"/>
        <xdr:cNvSpPr/>
      </xdr:nvSpPr>
      <xdr:spPr>
        <a:xfrm>
          <a:off x="9588500" y="9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53256</xdr:rowOff>
    </xdr:from>
    <xdr:ext cx="534377" cy="259045"/>
    <xdr:sp macro="" textlink="">
      <xdr:nvSpPr>
        <xdr:cNvPr id="369" name="テキスト ボックス 368"/>
        <xdr:cNvSpPr txBox="1"/>
      </xdr:nvSpPr>
      <xdr:spPr>
        <a:xfrm>
          <a:off x="9372111" y="99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107594</xdr:rowOff>
    </xdr:from>
    <xdr:to>
      <xdr:col>46</xdr:col>
      <xdr:colOff>38100</xdr:colOff>
      <xdr:row>58</xdr:row>
      <xdr:rowOff>37744</xdr:rowOff>
    </xdr:to>
    <xdr:sp macro="" textlink="">
      <xdr:nvSpPr>
        <xdr:cNvPr id="370" name="楕円 369"/>
        <xdr:cNvSpPr/>
      </xdr:nvSpPr>
      <xdr:spPr>
        <a:xfrm>
          <a:off x="8699500" y="9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28871</xdr:rowOff>
    </xdr:from>
    <xdr:ext cx="534377" cy="259045"/>
    <xdr:sp macro="" textlink="">
      <xdr:nvSpPr>
        <xdr:cNvPr id="371" name="テキスト ボックス 370"/>
        <xdr:cNvSpPr txBox="1"/>
      </xdr:nvSpPr>
      <xdr:spPr>
        <a:xfrm>
          <a:off x="8483111" y="99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1245</xdr:rowOff>
    </xdr:from>
    <xdr:to>
      <xdr:col>41</xdr:col>
      <xdr:colOff>101600</xdr:colOff>
      <xdr:row>58</xdr:row>
      <xdr:rowOff>102845</xdr:rowOff>
    </xdr:to>
    <xdr:sp macro="" textlink="">
      <xdr:nvSpPr>
        <xdr:cNvPr id="372" name="楕円 371"/>
        <xdr:cNvSpPr/>
      </xdr:nvSpPr>
      <xdr:spPr>
        <a:xfrm>
          <a:off x="7810500" y="99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93972</xdr:rowOff>
    </xdr:from>
    <xdr:ext cx="534377" cy="259045"/>
    <xdr:sp macro="" textlink="">
      <xdr:nvSpPr>
        <xdr:cNvPr id="373" name="テキスト ボックス 372"/>
        <xdr:cNvSpPr txBox="1"/>
      </xdr:nvSpPr>
      <xdr:spPr>
        <a:xfrm>
          <a:off x="7594111" y="100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114109</xdr:rowOff>
    </xdr:from>
    <xdr:to>
      <xdr:col>36</xdr:col>
      <xdr:colOff>165100</xdr:colOff>
      <xdr:row>58</xdr:row>
      <xdr:rowOff>44259</xdr:rowOff>
    </xdr:to>
    <xdr:sp macro="" textlink="">
      <xdr:nvSpPr>
        <xdr:cNvPr id="374" name="楕円 373"/>
        <xdr:cNvSpPr/>
      </xdr:nvSpPr>
      <xdr:spPr>
        <a:xfrm>
          <a:off x="6921500" y="9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35386</xdr:rowOff>
    </xdr:from>
    <xdr:ext cx="534377" cy="259045"/>
    <xdr:sp macro="" textlink="">
      <xdr:nvSpPr>
        <xdr:cNvPr id="375" name="テキスト ボックス 374"/>
        <xdr:cNvSpPr txBox="1"/>
      </xdr:nvSpPr>
      <xdr:spPr>
        <a:xfrm>
          <a:off x="6705111" y="99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107941</xdr:rowOff>
    </xdr:from>
    <xdr:to>
      <xdr:col>55</xdr:col>
      <xdr:colOff>0</xdr:colOff>
      <xdr:row>78</xdr:row>
      <xdr:rowOff>139030</xdr:rowOff>
    </xdr:to>
    <xdr:cxnSp macro="">
      <xdr:nvCxnSpPr>
        <xdr:cNvPr id="406" name="直線コネクタ 405"/>
        <xdr:cNvCxnSpPr/>
      </xdr:nvCxnSpPr>
      <xdr:spPr>
        <a:xfrm>
          <a:off x="9639300" y="13481041"/>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156485</xdr:rowOff>
    </xdr:from>
    <xdr:to>
      <xdr:col>50</xdr:col>
      <xdr:colOff>114300</xdr:colOff>
      <xdr:row>78</xdr:row>
      <xdr:rowOff>107941</xdr:rowOff>
    </xdr:to>
    <xdr:cxnSp macro="">
      <xdr:nvCxnSpPr>
        <xdr:cNvPr id="409" name="直線コネクタ 408"/>
        <xdr:cNvCxnSpPr/>
      </xdr:nvCxnSpPr>
      <xdr:spPr>
        <a:xfrm>
          <a:off x="8750300" y="13358135"/>
          <a:ext cx="889000" cy="1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156485</xdr:rowOff>
    </xdr:from>
    <xdr:to>
      <xdr:col>45</xdr:col>
      <xdr:colOff>177800</xdr:colOff>
      <xdr:row>78</xdr:row>
      <xdr:rowOff>137561</xdr:rowOff>
    </xdr:to>
    <xdr:cxnSp macro="">
      <xdr:nvCxnSpPr>
        <xdr:cNvPr id="412" name="直線コネクタ 411"/>
        <xdr:cNvCxnSpPr/>
      </xdr:nvCxnSpPr>
      <xdr:spPr>
        <a:xfrm flipV="1">
          <a:off x="7861300" y="13358135"/>
          <a:ext cx="889000" cy="1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137561</xdr:rowOff>
    </xdr:from>
    <xdr:to>
      <xdr:col>41</xdr:col>
      <xdr:colOff>50800</xdr:colOff>
      <xdr:row>79</xdr:row>
      <xdr:rowOff>33074</xdr:rowOff>
    </xdr:to>
    <xdr:cxnSp macro="">
      <xdr:nvCxnSpPr>
        <xdr:cNvPr id="415" name="直線コネクタ 414"/>
        <xdr:cNvCxnSpPr/>
      </xdr:nvCxnSpPr>
      <xdr:spPr>
        <a:xfrm flipV="1">
          <a:off x="6972300" y="13510661"/>
          <a:ext cx="8890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88230</xdr:rowOff>
    </xdr:from>
    <xdr:to>
      <xdr:col>55</xdr:col>
      <xdr:colOff>50800</xdr:colOff>
      <xdr:row>79</xdr:row>
      <xdr:rowOff>18380</xdr:rowOff>
    </xdr:to>
    <xdr:sp macro="" textlink="">
      <xdr:nvSpPr>
        <xdr:cNvPr id="425" name="楕円 424"/>
        <xdr:cNvSpPr/>
      </xdr:nvSpPr>
      <xdr:spPr>
        <a:xfrm>
          <a:off x="104267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3157</xdr:rowOff>
    </xdr:from>
    <xdr:ext cx="469744" cy="259045"/>
    <xdr:sp macro="" textlink="">
      <xdr:nvSpPr>
        <xdr:cNvPr id="426" name="商工費該当値テキスト"/>
        <xdr:cNvSpPr txBox="1"/>
      </xdr:nvSpPr>
      <xdr:spPr>
        <a:xfrm>
          <a:off x="10528300" y="133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57141</xdr:rowOff>
    </xdr:from>
    <xdr:to>
      <xdr:col>50</xdr:col>
      <xdr:colOff>165100</xdr:colOff>
      <xdr:row>78</xdr:row>
      <xdr:rowOff>158741</xdr:rowOff>
    </xdr:to>
    <xdr:sp macro="" textlink="">
      <xdr:nvSpPr>
        <xdr:cNvPr id="427" name="楕円 426"/>
        <xdr:cNvSpPr/>
      </xdr:nvSpPr>
      <xdr:spPr>
        <a:xfrm>
          <a:off x="9588500" y="134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149868</xdr:rowOff>
    </xdr:from>
    <xdr:ext cx="469744" cy="259045"/>
    <xdr:sp macro="" textlink="">
      <xdr:nvSpPr>
        <xdr:cNvPr id="428" name="テキスト ボックス 427"/>
        <xdr:cNvSpPr txBox="1"/>
      </xdr:nvSpPr>
      <xdr:spPr>
        <a:xfrm>
          <a:off x="9404428" y="135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105685</xdr:rowOff>
    </xdr:from>
    <xdr:to>
      <xdr:col>46</xdr:col>
      <xdr:colOff>38100</xdr:colOff>
      <xdr:row>78</xdr:row>
      <xdr:rowOff>35835</xdr:rowOff>
    </xdr:to>
    <xdr:sp macro="" textlink="">
      <xdr:nvSpPr>
        <xdr:cNvPr id="429" name="楕円 428"/>
        <xdr:cNvSpPr/>
      </xdr:nvSpPr>
      <xdr:spPr>
        <a:xfrm>
          <a:off x="86995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52362</xdr:rowOff>
    </xdr:from>
    <xdr:ext cx="534377" cy="259045"/>
    <xdr:sp macro="" textlink="">
      <xdr:nvSpPr>
        <xdr:cNvPr id="430" name="テキスト ボックス 429"/>
        <xdr:cNvSpPr txBox="1"/>
      </xdr:nvSpPr>
      <xdr:spPr>
        <a:xfrm>
          <a:off x="8483111" y="130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86761</xdr:rowOff>
    </xdr:from>
    <xdr:to>
      <xdr:col>41</xdr:col>
      <xdr:colOff>101600</xdr:colOff>
      <xdr:row>79</xdr:row>
      <xdr:rowOff>16911</xdr:rowOff>
    </xdr:to>
    <xdr:sp macro="" textlink="">
      <xdr:nvSpPr>
        <xdr:cNvPr id="431" name="楕円 430"/>
        <xdr:cNvSpPr/>
      </xdr:nvSpPr>
      <xdr:spPr>
        <a:xfrm>
          <a:off x="7810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8038</xdr:rowOff>
    </xdr:from>
    <xdr:ext cx="469744" cy="259045"/>
    <xdr:sp macro="" textlink="">
      <xdr:nvSpPr>
        <xdr:cNvPr id="432" name="テキスト ボックス 431"/>
        <xdr:cNvSpPr txBox="1"/>
      </xdr:nvSpPr>
      <xdr:spPr>
        <a:xfrm>
          <a:off x="7626428" y="1355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153724</xdr:rowOff>
    </xdr:from>
    <xdr:to>
      <xdr:col>36</xdr:col>
      <xdr:colOff>165100</xdr:colOff>
      <xdr:row>79</xdr:row>
      <xdr:rowOff>83874</xdr:rowOff>
    </xdr:to>
    <xdr:sp macro="" textlink="">
      <xdr:nvSpPr>
        <xdr:cNvPr id="433" name="楕円 432"/>
        <xdr:cNvSpPr/>
      </xdr:nvSpPr>
      <xdr:spPr>
        <a:xfrm>
          <a:off x="6921500" y="13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75001</xdr:rowOff>
    </xdr:from>
    <xdr:ext cx="469744" cy="259045"/>
    <xdr:sp macro="" textlink="">
      <xdr:nvSpPr>
        <xdr:cNvPr id="434" name="テキスト ボックス 433"/>
        <xdr:cNvSpPr txBox="1"/>
      </xdr:nvSpPr>
      <xdr:spPr>
        <a:xfrm>
          <a:off x="6737428"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112010</xdr:rowOff>
    </xdr:from>
    <xdr:to>
      <xdr:col>55</xdr:col>
      <xdr:colOff>0</xdr:colOff>
      <xdr:row>97</xdr:row>
      <xdr:rowOff>7558</xdr:rowOff>
    </xdr:to>
    <xdr:cxnSp macro="">
      <xdr:nvCxnSpPr>
        <xdr:cNvPr id="459" name="直線コネクタ 458"/>
        <xdr:cNvCxnSpPr/>
      </xdr:nvCxnSpPr>
      <xdr:spPr>
        <a:xfrm flipV="1">
          <a:off x="9639300" y="16571210"/>
          <a:ext cx="8382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7558</xdr:rowOff>
    </xdr:from>
    <xdr:to>
      <xdr:col>50</xdr:col>
      <xdr:colOff>114300</xdr:colOff>
      <xdr:row>97</xdr:row>
      <xdr:rowOff>72154</xdr:rowOff>
    </xdr:to>
    <xdr:cxnSp macro="">
      <xdr:nvCxnSpPr>
        <xdr:cNvPr id="462" name="直線コネクタ 461"/>
        <xdr:cNvCxnSpPr/>
      </xdr:nvCxnSpPr>
      <xdr:spPr>
        <a:xfrm flipV="1">
          <a:off x="8750300" y="16638208"/>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72154</xdr:rowOff>
    </xdr:from>
    <xdr:to>
      <xdr:col>45</xdr:col>
      <xdr:colOff>177800</xdr:colOff>
      <xdr:row>97</xdr:row>
      <xdr:rowOff>92832</xdr:rowOff>
    </xdr:to>
    <xdr:cxnSp macro="">
      <xdr:nvCxnSpPr>
        <xdr:cNvPr id="465" name="直線コネクタ 464"/>
        <xdr:cNvCxnSpPr/>
      </xdr:nvCxnSpPr>
      <xdr:spPr>
        <a:xfrm flipV="1">
          <a:off x="7861300" y="16702804"/>
          <a:ext cx="889000" cy="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85647</xdr:rowOff>
    </xdr:from>
    <xdr:to>
      <xdr:col>41</xdr:col>
      <xdr:colOff>50800</xdr:colOff>
      <xdr:row>97</xdr:row>
      <xdr:rowOff>92832</xdr:rowOff>
    </xdr:to>
    <xdr:cxnSp macro="">
      <xdr:nvCxnSpPr>
        <xdr:cNvPr id="468" name="直線コネクタ 467"/>
        <xdr:cNvCxnSpPr/>
      </xdr:nvCxnSpPr>
      <xdr:spPr>
        <a:xfrm>
          <a:off x="6972300" y="1671629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61210</xdr:rowOff>
    </xdr:from>
    <xdr:to>
      <xdr:col>55</xdr:col>
      <xdr:colOff>50800</xdr:colOff>
      <xdr:row>96</xdr:row>
      <xdr:rowOff>162810</xdr:rowOff>
    </xdr:to>
    <xdr:sp macro="" textlink="">
      <xdr:nvSpPr>
        <xdr:cNvPr id="478" name="楕円 477"/>
        <xdr:cNvSpPr/>
      </xdr:nvSpPr>
      <xdr:spPr>
        <a:xfrm>
          <a:off x="10426700" y="16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39637</xdr:rowOff>
    </xdr:from>
    <xdr:ext cx="534377" cy="259045"/>
    <xdr:sp macro="" textlink="">
      <xdr:nvSpPr>
        <xdr:cNvPr id="479" name="土木費該当値テキスト"/>
        <xdr:cNvSpPr txBox="1"/>
      </xdr:nvSpPr>
      <xdr:spPr>
        <a:xfrm>
          <a:off x="10528300" y="164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128208</xdr:rowOff>
    </xdr:from>
    <xdr:to>
      <xdr:col>50</xdr:col>
      <xdr:colOff>165100</xdr:colOff>
      <xdr:row>97</xdr:row>
      <xdr:rowOff>58358</xdr:rowOff>
    </xdr:to>
    <xdr:sp macro="" textlink="">
      <xdr:nvSpPr>
        <xdr:cNvPr id="480" name="楕円 479"/>
        <xdr:cNvSpPr/>
      </xdr:nvSpPr>
      <xdr:spPr>
        <a:xfrm>
          <a:off x="9588500" y="165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49485</xdr:rowOff>
    </xdr:from>
    <xdr:ext cx="534377" cy="259045"/>
    <xdr:sp macro="" textlink="">
      <xdr:nvSpPr>
        <xdr:cNvPr id="481" name="テキスト ボックス 480"/>
        <xdr:cNvSpPr txBox="1"/>
      </xdr:nvSpPr>
      <xdr:spPr>
        <a:xfrm>
          <a:off x="9372111" y="166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21354</xdr:rowOff>
    </xdr:from>
    <xdr:to>
      <xdr:col>46</xdr:col>
      <xdr:colOff>38100</xdr:colOff>
      <xdr:row>97</xdr:row>
      <xdr:rowOff>122954</xdr:rowOff>
    </xdr:to>
    <xdr:sp macro="" textlink="">
      <xdr:nvSpPr>
        <xdr:cNvPr id="482" name="楕円 481"/>
        <xdr:cNvSpPr/>
      </xdr:nvSpPr>
      <xdr:spPr>
        <a:xfrm>
          <a:off x="8699500" y="166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114081</xdr:rowOff>
    </xdr:from>
    <xdr:ext cx="534377" cy="259045"/>
    <xdr:sp macro="" textlink="">
      <xdr:nvSpPr>
        <xdr:cNvPr id="483" name="テキスト ボックス 482"/>
        <xdr:cNvSpPr txBox="1"/>
      </xdr:nvSpPr>
      <xdr:spPr>
        <a:xfrm>
          <a:off x="8483111" y="167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42032</xdr:rowOff>
    </xdr:from>
    <xdr:to>
      <xdr:col>41</xdr:col>
      <xdr:colOff>101600</xdr:colOff>
      <xdr:row>97</xdr:row>
      <xdr:rowOff>143632</xdr:rowOff>
    </xdr:to>
    <xdr:sp macro="" textlink="">
      <xdr:nvSpPr>
        <xdr:cNvPr id="484" name="楕円 483"/>
        <xdr:cNvSpPr/>
      </xdr:nvSpPr>
      <xdr:spPr>
        <a:xfrm>
          <a:off x="7810500" y="1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134759</xdr:rowOff>
    </xdr:from>
    <xdr:ext cx="534377" cy="259045"/>
    <xdr:sp macro="" textlink="">
      <xdr:nvSpPr>
        <xdr:cNvPr id="485" name="テキスト ボックス 484"/>
        <xdr:cNvSpPr txBox="1"/>
      </xdr:nvSpPr>
      <xdr:spPr>
        <a:xfrm>
          <a:off x="7594111" y="167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34847</xdr:rowOff>
    </xdr:from>
    <xdr:to>
      <xdr:col>36</xdr:col>
      <xdr:colOff>165100</xdr:colOff>
      <xdr:row>97</xdr:row>
      <xdr:rowOff>136447</xdr:rowOff>
    </xdr:to>
    <xdr:sp macro="" textlink="">
      <xdr:nvSpPr>
        <xdr:cNvPr id="486" name="楕円 485"/>
        <xdr:cNvSpPr/>
      </xdr:nvSpPr>
      <xdr:spPr>
        <a:xfrm>
          <a:off x="6921500" y="166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127574</xdr:rowOff>
    </xdr:from>
    <xdr:ext cx="534377" cy="259045"/>
    <xdr:sp macro="" textlink="">
      <xdr:nvSpPr>
        <xdr:cNvPr id="487" name="テキスト ボックス 486"/>
        <xdr:cNvSpPr txBox="1"/>
      </xdr:nvSpPr>
      <xdr:spPr>
        <a:xfrm>
          <a:off x="6705111" y="167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149465</xdr:rowOff>
    </xdr:from>
    <xdr:to>
      <xdr:col>85</xdr:col>
      <xdr:colOff>127000</xdr:colOff>
      <xdr:row>37</xdr:row>
      <xdr:rowOff>36781</xdr:rowOff>
    </xdr:to>
    <xdr:cxnSp macro="">
      <xdr:nvCxnSpPr>
        <xdr:cNvPr id="518" name="直線コネクタ 517"/>
        <xdr:cNvCxnSpPr/>
      </xdr:nvCxnSpPr>
      <xdr:spPr>
        <a:xfrm flipV="1">
          <a:off x="15481300" y="632166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36781</xdr:rowOff>
    </xdr:from>
    <xdr:to>
      <xdr:col>81</xdr:col>
      <xdr:colOff>50800</xdr:colOff>
      <xdr:row>37</xdr:row>
      <xdr:rowOff>96886</xdr:rowOff>
    </xdr:to>
    <xdr:cxnSp macro="">
      <xdr:nvCxnSpPr>
        <xdr:cNvPr id="521" name="直線コネクタ 520"/>
        <xdr:cNvCxnSpPr/>
      </xdr:nvCxnSpPr>
      <xdr:spPr>
        <a:xfrm flipV="1">
          <a:off x="14592300" y="6380431"/>
          <a:ext cx="889000" cy="6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96886</xdr:rowOff>
    </xdr:from>
    <xdr:to>
      <xdr:col>76</xdr:col>
      <xdr:colOff>114300</xdr:colOff>
      <xdr:row>37</xdr:row>
      <xdr:rowOff>110749</xdr:rowOff>
    </xdr:to>
    <xdr:cxnSp macro="">
      <xdr:nvCxnSpPr>
        <xdr:cNvPr id="524" name="直線コネクタ 523"/>
        <xdr:cNvCxnSpPr/>
      </xdr:nvCxnSpPr>
      <xdr:spPr>
        <a:xfrm flipV="1">
          <a:off x="13703300" y="6440536"/>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110749</xdr:rowOff>
    </xdr:from>
    <xdr:to>
      <xdr:col>71</xdr:col>
      <xdr:colOff>177800</xdr:colOff>
      <xdr:row>37</xdr:row>
      <xdr:rowOff>123175</xdr:rowOff>
    </xdr:to>
    <xdr:cxnSp macro="">
      <xdr:nvCxnSpPr>
        <xdr:cNvPr id="527" name="直線コネクタ 526"/>
        <xdr:cNvCxnSpPr/>
      </xdr:nvCxnSpPr>
      <xdr:spPr>
        <a:xfrm flipV="1">
          <a:off x="12814300" y="645439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98665</xdr:rowOff>
    </xdr:from>
    <xdr:to>
      <xdr:col>85</xdr:col>
      <xdr:colOff>177800</xdr:colOff>
      <xdr:row>37</xdr:row>
      <xdr:rowOff>28815</xdr:rowOff>
    </xdr:to>
    <xdr:sp macro="" textlink="">
      <xdr:nvSpPr>
        <xdr:cNvPr id="537" name="楕円 536"/>
        <xdr:cNvSpPr/>
      </xdr:nvSpPr>
      <xdr:spPr>
        <a:xfrm>
          <a:off x="16268700" y="6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77092</xdr:rowOff>
    </xdr:from>
    <xdr:ext cx="534377" cy="259045"/>
    <xdr:sp macro="" textlink="">
      <xdr:nvSpPr>
        <xdr:cNvPr id="538" name="消防費該当値テキスト"/>
        <xdr:cNvSpPr txBox="1"/>
      </xdr:nvSpPr>
      <xdr:spPr>
        <a:xfrm>
          <a:off x="16370300"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157431</xdr:rowOff>
    </xdr:from>
    <xdr:to>
      <xdr:col>81</xdr:col>
      <xdr:colOff>101600</xdr:colOff>
      <xdr:row>37</xdr:row>
      <xdr:rowOff>87581</xdr:rowOff>
    </xdr:to>
    <xdr:sp macro="" textlink="">
      <xdr:nvSpPr>
        <xdr:cNvPr id="539" name="楕円 538"/>
        <xdr:cNvSpPr/>
      </xdr:nvSpPr>
      <xdr:spPr>
        <a:xfrm>
          <a:off x="15430500" y="63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78708</xdr:rowOff>
    </xdr:from>
    <xdr:ext cx="534377" cy="259045"/>
    <xdr:sp macro="" textlink="">
      <xdr:nvSpPr>
        <xdr:cNvPr id="540" name="テキスト ボックス 539"/>
        <xdr:cNvSpPr txBox="1"/>
      </xdr:nvSpPr>
      <xdr:spPr>
        <a:xfrm>
          <a:off x="15214111" y="6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46086</xdr:rowOff>
    </xdr:from>
    <xdr:to>
      <xdr:col>76</xdr:col>
      <xdr:colOff>165100</xdr:colOff>
      <xdr:row>37</xdr:row>
      <xdr:rowOff>147686</xdr:rowOff>
    </xdr:to>
    <xdr:sp macro="" textlink="">
      <xdr:nvSpPr>
        <xdr:cNvPr id="541" name="楕円 540"/>
        <xdr:cNvSpPr/>
      </xdr:nvSpPr>
      <xdr:spPr>
        <a:xfrm>
          <a:off x="14541500" y="63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138813</xdr:rowOff>
    </xdr:from>
    <xdr:ext cx="534377" cy="259045"/>
    <xdr:sp macro="" textlink="">
      <xdr:nvSpPr>
        <xdr:cNvPr id="542" name="テキスト ボックス 541"/>
        <xdr:cNvSpPr txBox="1"/>
      </xdr:nvSpPr>
      <xdr:spPr>
        <a:xfrm>
          <a:off x="14325111" y="64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59949</xdr:rowOff>
    </xdr:from>
    <xdr:to>
      <xdr:col>72</xdr:col>
      <xdr:colOff>38100</xdr:colOff>
      <xdr:row>37</xdr:row>
      <xdr:rowOff>161550</xdr:rowOff>
    </xdr:to>
    <xdr:sp macro="" textlink="">
      <xdr:nvSpPr>
        <xdr:cNvPr id="543" name="楕円 542"/>
        <xdr:cNvSpPr/>
      </xdr:nvSpPr>
      <xdr:spPr>
        <a:xfrm>
          <a:off x="13652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152677</xdr:rowOff>
    </xdr:from>
    <xdr:ext cx="534377" cy="259045"/>
    <xdr:sp macro="" textlink="">
      <xdr:nvSpPr>
        <xdr:cNvPr id="544" name="テキスト ボックス 543"/>
        <xdr:cNvSpPr txBox="1"/>
      </xdr:nvSpPr>
      <xdr:spPr>
        <a:xfrm>
          <a:off x="13436111" y="64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72375</xdr:rowOff>
    </xdr:from>
    <xdr:to>
      <xdr:col>67</xdr:col>
      <xdr:colOff>101600</xdr:colOff>
      <xdr:row>38</xdr:row>
      <xdr:rowOff>2525</xdr:rowOff>
    </xdr:to>
    <xdr:sp macro="" textlink="">
      <xdr:nvSpPr>
        <xdr:cNvPr id="545" name="楕円 544"/>
        <xdr:cNvSpPr/>
      </xdr:nvSpPr>
      <xdr:spPr>
        <a:xfrm>
          <a:off x="12763500" y="64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165102</xdr:rowOff>
    </xdr:from>
    <xdr:ext cx="534377" cy="259045"/>
    <xdr:sp macro="" textlink="">
      <xdr:nvSpPr>
        <xdr:cNvPr id="546" name="テキスト ボックス 545"/>
        <xdr:cNvSpPr txBox="1"/>
      </xdr:nvSpPr>
      <xdr:spPr>
        <a:xfrm>
          <a:off x="12547111" y="65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81914</xdr:rowOff>
    </xdr:from>
    <xdr:to>
      <xdr:col>85</xdr:col>
      <xdr:colOff>127000</xdr:colOff>
      <xdr:row>57</xdr:row>
      <xdr:rowOff>126752</xdr:rowOff>
    </xdr:to>
    <xdr:cxnSp macro="">
      <xdr:nvCxnSpPr>
        <xdr:cNvPr id="573" name="直線コネクタ 572"/>
        <xdr:cNvCxnSpPr/>
      </xdr:nvCxnSpPr>
      <xdr:spPr>
        <a:xfrm>
          <a:off x="15481300" y="9854564"/>
          <a:ext cx="8382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81914</xdr:rowOff>
    </xdr:from>
    <xdr:to>
      <xdr:col>81</xdr:col>
      <xdr:colOff>50800</xdr:colOff>
      <xdr:row>57</xdr:row>
      <xdr:rowOff>127831</xdr:rowOff>
    </xdr:to>
    <xdr:cxnSp macro="">
      <xdr:nvCxnSpPr>
        <xdr:cNvPr id="576" name="直線コネクタ 575"/>
        <xdr:cNvCxnSpPr/>
      </xdr:nvCxnSpPr>
      <xdr:spPr>
        <a:xfrm flipV="1">
          <a:off x="14592300" y="9854564"/>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127831</xdr:rowOff>
    </xdr:from>
    <xdr:to>
      <xdr:col>76</xdr:col>
      <xdr:colOff>114300</xdr:colOff>
      <xdr:row>57</xdr:row>
      <xdr:rowOff>134351</xdr:rowOff>
    </xdr:to>
    <xdr:cxnSp macro="">
      <xdr:nvCxnSpPr>
        <xdr:cNvPr id="579" name="直線コネクタ 578"/>
        <xdr:cNvCxnSpPr/>
      </xdr:nvCxnSpPr>
      <xdr:spPr>
        <a:xfrm flipV="1">
          <a:off x="13703300" y="9900481"/>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134351</xdr:rowOff>
    </xdr:from>
    <xdr:to>
      <xdr:col>71</xdr:col>
      <xdr:colOff>177800</xdr:colOff>
      <xdr:row>57</xdr:row>
      <xdr:rowOff>147541</xdr:rowOff>
    </xdr:to>
    <xdr:cxnSp macro="">
      <xdr:nvCxnSpPr>
        <xdr:cNvPr id="582" name="直線コネクタ 581"/>
        <xdr:cNvCxnSpPr/>
      </xdr:nvCxnSpPr>
      <xdr:spPr>
        <a:xfrm flipV="1">
          <a:off x="12814300" y="990700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75952</xdr:rowOff>
    </xdr:from>
    <xdr:to>
      <xdr:col>85</xdr:col>
      <xdr:colOff>177800</xdr:colOff>
      <xdr:row>58</xdr:row>
      <xdr:rowOff>6102</xdr:rowOff>
    </xdr:to>
    <xdr:sp macro="" textlink="">
      <xdr:nvSpPr>
        <xdr:cNvPr id="592" name="楕円 591"/>
        <xdr:cNvSpPr/>
      </xdr:nvSpPr>
      <xdr:spPr>
        <a:xfrm>
          <a:off x="162687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162329</xdr:rowOff>
    </xdr:from>
    <xdr:ext cx="534377" cy="259045"/>
    <xdr:sp macro="" textlink="">
      <xdr:nvSpPr>
        <xdr:cNvPr id="593" name="教育費該当値テキスト"/>
        <xdr:cNvSpPr txBox="1"/>
      </xdr:nvSpPr>
      <xdr:spPr>
        <a:xfrm>
          <a:off x="16370300" y="97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31114</xdr:rowOff>
    </xdr:from>
    <xdr:to>
      <xdr:col>81</xdr:col>
      <xdr:colOff>101600</xdr:colOff>
      <xdr:row>57</xdr:row>
      <xdr:rowOff>132714</xdr:rowOff>
    </xdr:to>
    <xdr:sp macro="" textlink="">
      <xdr:nvSpPr>
        <xdr:cNvPr id="594" name="楕円 593"/>
        <xdr:cNvSpPr/>
      </xdr:nvSpPr>
      <xdr:spPr>
        <a:xfrm>
          <a:off x="15430500" y="98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123841</xdr:rowOff>
    </xdr:from>
    <xdr:ext cx="534377" cy="259045"/>
    <xdr:sp macro="" textlink="">
      <xdr:nvSpPr>
        <xdr:cNvPr id="595" name="テキスト ボックス 594"/>
        <xdr:cNvSpPr txBox="1"/>
      </xdr:nvSpPr>
      <xdr:spPr>
        <a:xfrm>
          <a:off x="15214111" y="9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77031</xdr:rowOff>
    </xdr:from>
    <xdr:to>
      <xdr:col>76</xdr:col>
      <xdr:colOff>165100</xdr:colOff>
      <xdr:row>58</xdr:row>
      <xdr:rowOff>7181</xdr:rowOff>
    </xdr:to>
    <xdr:sp macro="" textlink="">
      <xdr:nvSpPr>
        <xdr:cNvPr id="596" name="楕円 595"/>
        <xdr:cNvSpPr/>
      </xdr:nvSpPr>
      <xdr:spPr>
        <a:xfrm>
          <a:off x="14541500" y="98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169758</xdr:rowOff>
    </xdr:from>
    <xdr:ext cx="534377" cy="259045"/>
    <xdr:sp macro="" textlink="">
      <xdr:nvSpPr>
        <xdr:cNvPr id="597" name="テキスト ボックス 596"/>
        <xdr:cNvSpPr txBox="1"/>
      </xdr:nvSpPr>
      <xdr:spPr>
        <a:xfrm>
          <a:off x="14325111" y="99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83551</xdr:rowOff>
    </xdr:from>
    <xdr:to>
      <xdr:col>72</xdr:col>
      <xdr:colOff>38100</xdr:colOff>
      <xdr:row>58</xdr:row>
      <xdr:rowOff>13701</xdr:rowOff>
    </xdr:to>
    <xdr:sp macro="" textlink="">
      <xdr:nvSpPr>
        <xdr:cNvPr id="598" name="楕円 597"/>
        <xdr:cNvSpPr/>
      </xdr:nvSpPr>
      <xdr:spPr>
        <a:xfrm>
          <a:off x="13652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4828</xdr:rowOff>
    </xdr:from>
    <xdr:ext cx="534377" cy="259045"/>
    <xdr:sp macro="" textlink="">
      <xdr:nvSpPr>
        <xdr:cNvPr id="599" name="テキスト ボックス 598"/>
        <xdr:cNvSpPr txBox="1"/>
      </xdr:nvSpPr>
      <xdr:spPr>
        <a:xfrm>
          <a:off x="13436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96741</xdr:rowOff>
    </xdr:from>
    <xdr:to>
      <xdr:col>67</xdr:col>
      <xdr:colOff>101600</xdr:colOff>
      <xdr:row>58</xdr:row>
      <xdr:rowOff>26891</xdr:rowOff>
    </xdr:to>
    <xdr:sp macro="" textlink="">
      <xdr:nvSpPr>
        <xdr:cNvPr id="600" name="楕円 599"/>
        <xdr:cNvSpPr/>
      </xdr:nvSpPr>
      <xdr:spPr>
        <a:xfrm>
          <a:off x="12763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18018</xdr:rowOff>
    </xdr:from>
    <xdr:ext cx="534377" cy="259045"/>
    <xdr:sp macro="" textlink="">
      <xdr:nvSpPr>
        <xdr:cNvPr id="601" name="テキスト ボックス 600"/>
        <xdr:cNvSpPr txBox="1"/>
      </xdr:nvSpPr>
      <xdr:spPr>
        <a:xfrm>
          <a:off x="12547111" y="99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161914</xdr:rowOff>
    </xdr:from>
    <xdr:to>
      <xdr:col>85</xdr:col>
      <xdr:colOff>127000</xdr:colOff>
      <xdr:row>78</xdr:row>
      <xdr:rowOff>15501</xdr:rowOff>
    </xdr:to>
    <xdr:cxnSp macro="">
      <xdr:nvCxnSpPr>
        <xdr:cNvPr id="626" name="直線コネクタ 625"/>
        <xdr:cNvCxnSpPr/>
      </xdr:nvCxnSpPr>
      <xdr:spPr>
        <a:xfrm flipV="1">
          <a:off x="15481300" y="1336356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150518</xdr:rowOff>
    </xdr:from>
    <xdr:to>
      <xdr:col>81</xdr:col>
      <xdr:colOff>50800</xdr:colOff>
      <xdr:row>78</xdr:row>
      <xdr:rowOff>15501</xdr:rowOff>
    </xdr:to>
    <xdr:cxnSp macro="">
      <xdr:nvCxnSpPr>
        <xdr:cNvPr id="629" name="直線コネクタ 628"/>
        <xdr:cNvCxnSpPr/>
      </xdr:nvCxnSpPr>
      <xdr:spPr>
        <a:xfrm>
          <a:off x="14592300" y="13352168"/>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126825</xdr:rowOff>
    </xdr:from>
    <xdr:to>
      <xdr:col>76</xdr:col>
      <xdr:colOff>114300</xdr:colOff>
      <xdr:row>77</xdr:row>
      <xdr:rowOff>150518</xdr:rowOff>
    </xdr:to>
    <xdr:cxnSp macro="">
      <xdr:nvCxnSpPr>
        <xdr:cNvPr id="632" name="直線コネクタ 631"/>
        <xdr:cNvCxnSpPr/>
      </xdr:nvCxnSpPr>
      <xdr:spPr>
        <a:xfrm>
          <a:off x="13703300" y="1332847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126825</xdr:rowOff>
    </xdr:from>
    <xdr:to>
      <xdr:col>71</xdr:col>
      <xdr:colOff>177800</xdr:colOff>
      <xdr:row>77</xdr:row>
      <xdr:rowOff>154496</xdr:rowOff>
    </xdr:to>
    <xdr:cxnSp macro="">
      <xdr:nvCxnSpPr>
        <xdr:cNvPr id="635" name="直線コネクタ 634"/>
        <xdr:cNvCxnSpPr/>
      </xdr:nvCxnSpPr>
      <xdr:spPr>
        <a:xfrm flipV="1">
          <a:off x="12814300" y="13328475"/>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24367</xdr:rowOff>
    </xdr:from>
    <xdr:ext cx="469744" cy="259045"/>
    <xdr:sp macro="" textlink="">
      <xdr:nvSpPr>
        <xdr:cNvPr id="637" name="テキスト ボックス 636"/>
        <xdr:cNvSpPr txBox="1"/>
      </xdr:nvSpPr>
      <xdr:spPr>
        <a:xfrm>
          <a:off x="13468428" y="133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111114</xdr:rowOff>
    </xdr:from>
    <xdr:to>
      <xdr:col>85</xdr:col>
      <xdr:colOff>177800</xdr:colOff>
      <xdr:row>78</xdr:row>
      <xdr:rowOff>41264</xdr:rowOff>
    </xdr:to>
    <xdr:sp macro="" textlink="">
      <xdr:nvSpPr>
        <xdr:cNvPr id="645" name="楕円 644"/>
        <xdr:cNvSpPr/>
      </xdr:nvSpPr>
      <xdr:spPr>
        <a:xfrm>
          <a:off x="16268700" y="13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70491</xdr:rowOff>
    </xdr:from>
    <xdr:ext cx="469744" cy="259045"/>
    <xdr:sp macro="" textlink="">
      <xdr:nvSpPr>
        <xdr:cNvPr id="646" name="災害復旧費該当値テキスト"/>
        <xdr:cNvSpPr txBox="1"/>
      </xdr:nvSpPr>
      <xdr:spPr>
        <a:xfrm>
          <a:off x="16370300" y="131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136151</xdr:rowOff>
    </xdr:from>
    <xdr:to>
      <xdr:col>81</xdr:col>
      <xdr:colOff>101600</xdr:colOff>
      <xdr:row>78</xdr:row>
      <xdr:rowOff>66301</xdr:rowOff>
    </xdr:to>
    <xdr:sp macro="" textlink="">
      <xdr:nvSpPr>
        <xdr:cNvPr id="647" name="楕円 646"/>
        <xdr:cNvSpPr/>
      </xdr:nvSpPr>
      <xdr:spPr>
        <a:xfrm>
          <a:off x="15430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82828</xdr:rowOff>
    </xdr:from>
    <xdr:ext cx="469744" cy="259045"/>
    <xdr:sp macro="" textlink="">
      <xdr:nvSpPr>
        <xdr:cNvPr id="648" name="テキスト ボックス 647"/>
        <xdr:cNvSpPr txBox="1"/>
      </xdr:nvSpPr>
      <xdr:spPr>
        <a:xfrm>
          <a:off x="15246428" y="131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99718</xdr:rowOff>
    </xdr:from>
    <xdr:to>
      <xdr:col>76</xdr:col>
      <xdr:colOff>165100</xdr:colOff>
      <xdr:row>78</xdr:row>
      <xdr:rowOff>29868</xdr:rowOff>
    </xdr:to>
    <xdr:sp macro="" textlink="">
      <xdr:nvSpPr>
        <xdr:cNvPr id="649" name="楕円 648"/>
        <xdr:cNvSpPr/>
      </xdr:nvSpPr>
      <xdr:spPr>
        <a:xfrm>
          <a:off x="14541500" y="133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46395</xdr:rowOff>
    </xdr:from>
    <xdr:ext cx="469744" cy="259045"/>
    <xdr:sp macro="" textlink="">
      <xdr:nvSpPr>
        <xdr:cNvPr id="650" name="テキスト ボックス 649"/>
        <xdr:cNvSpPr txBox="1"/>
      </xdr:nvSpPr>
      <xdr:spPr>
        <a:xfrm>
          <a:off x="14357428" y="1307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76025</xdr:rowOff>
    </xdr:from>
    <xdr:to>
      <xdr:col>72</xdr:col>
      <xdr:colOff>38100</xdr:colOff>
      <xdr:row>78</xdr:row>
      <xdr:rowOff>6175</xdr:rowOff>
    </xdr:to>
    <xdr:sp macro="" textlink="">
      <xdr:nvSpPr>
        <xdr:cNvPr id="651" name="楕円 650"/>
        <xdr:cNvSpPr/>
      </xdr:nvSpPr>
      <xdr:spPr>
        <a:xfrm>
          <a:off x="13652500" y="132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22702</xdr:rowOff>
    </xdr:from>
    <xdr:ext cx="534377" cy="259045"/>
    <xdr:sp macro="" textlink="">
      <xdr:nvSpPr>
        <xdr:cNvPr id="652" name="テキスト ボックス 651"/>
        <xdr:cNvSpPr txBox="1"/>
      </xdr:nvSpPr>
      <xdr:spPr>
        <a:xfrm>
          <a:off x="13436111" y="130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103696</xdr:rowOff>
    </xdr:from>
    <xdr:to>
      <xdr:col>67</xdr:col>
      <xdr:colOff>101600</xdr:colOff>
      <xdr:row>78</xdr:row>
      <xdr:rowOff>33846</xdr:rowOff>
    </xdr:to>
    <xdr:sp macro="" textlink="">
      <xdr:nvSpPr>
        <xdr:cNvPr id="653" name="楕円 652"/>
        <xdr:cNvSpPr/>
      </xdr:nvSpPr>
      <xdr:spPr>
        <a:xfrm>
          <a:off x="12763500" y="133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50373</xdr:rowOff>
    </xdr:from>
    <xdr:ext cx="469744" cy="259045"/>
    <xdr:sp macro="" textlink="">
      <xdr:nvSpPr>
        <xdr:cNvPr id="654" name="テキスト ボックス 653"/>
        <xdr:cNvSpPr txBox="1"/>
      </xdr:nvSpPr>
      <xdr:spPr>
        <a:xfrm>
          <a:off x="12579428" y="130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150192</xdr:rowOff>
    </xdr:from>
    <xdr:to>
      <xdr:col>85</xdr:col>
      <xdr:colOff>127000</xdr:colOff>
      <xdr:row>97</xdr:row>
      <xdr:rowOff>9816</xdr:rowOff>
    </xdr:to>
    <xdr:cxnSp macro="">
      <xdr:nvCxnSpPr>
        <xdr:cNvPr id="683" name="直線コネクタ 682"/>
        <xdr:cNvCxnSpPr/>
      </xdr:nvCxnSpPr>
      <xdr:spPr>
        <a:xfrm flipV="1">
          <a:off x="15481300" y="16609392"/>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9816</xdr:rowOff>
    </xdr:from>
    <xdr:to>
      <xdr:col>81</xdr:col>
      <xdr:colOff>50800</xdr:colOff>
      <xdr:row>97</xdr:row>
      <xdr:rowOff>41791</xdr:rowOff>
    </xdr:to>
    <xdr:cxnSp macro="">
      <xdr:nvCxnSpPr>
        <xdr:cNvPr id="686" name="直線コネクタ 685"/>
        <xdr:cNvCxnSpPr/>
      </xdr:nvCxnSpPr>
      <xdr:spPr>
        <a:xfrm flipV="1">
          <a:off x="14592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41791</xdr:rowOff>
    </xdr:from>
    <xdr:to>
      <xdr:col>76</xdr:col>
      <xdr:colOff>114300</xdr:colOff>
      <xdr:row>97</xdr:row>
      <xdr:rowOff>58685</xdr:rowOff>
    </xdr:to>
    <xdr:cxnSp macro="">
      <xdr:nvCxnSpPr>
        <xdr:cNvPr id="689" name="直線コネクタ 688"/>
        <xdr:cNvCxnSpPr/>
      </xdr:nvCxnSpPr>
      <xdr:spPr>
        <a:xfrm flipV="1">
          <a:off x="13703300" y="16672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58685</xdr:rowOff>
    </xdr:from>
    <xdr:to>
      <xdr:col>71</xdr:col>
      <xdr:colOff>177800</xdr:colOff>
      <xdr:row>97</xdr:row>
      <xdr:rowOff>59415</xdr:rowOff>
    </xdr:to>
    <xdr:cxnSp macro="">
      <xdr:nvCxnSpPr>
        <xdr:cNvPr id="692" name="直線コネクタ 691"/>
        <xdr:cNvCxnSpPr/>
      </xdr:nvCxnSpPr>
      <xdr:spPr>
        <a:xfrm flipV="1">
          <a:off x="12814300" y="16689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99392</xdr:rowOff>
    </xdr:from>
    <xdr:to>
      <xdr:col>85</xdr:col>
      <xdr:colOff>177800</xdr:colOff>
      <xdr:row>97</xdr:row>
      <xdr:rowOff>29542</xdr:rowOff>
    </xdr:to>
    <xdr:sp macro="" textlink="">
      <xdr:nvSpPr>
        <xdr:cNvPr id="702" name="楕円 701"/>
        <xdr:cNvSpPr/>
      </xdr:nvSpPr>
      <xdr:spPr>
        <a:xfrm>
          <a:off x="162687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122269</xdr:rowOff>
    </xdr:from>
    <xdr:ext cx="534377" cy="259045"/>
    <xdr:sp macro="" textlink="">
      <xdr:nvSpPr>
        <xdr:cNvPr id="703" name="公債費該当値テキスト"/>
        <xdr:cNvSpPr txBox="1"/>
      </xdr:nvSpPr>
      <xdr:spPr>
        <a:xfrm>
          <a:off x="16370300" y="164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130466</xdr:rowOff>
    </xdr:from>
    <xdr:to>
      <xdr:col>81</xdr:col>
      <xdr:colOff>101600</xdr:colOff>
      <xdr:row>97</xdr:row>
      <xdr:rowOff>60616</xdr:rowOff>
    </xdr:to>
    <xdr:sp macro="" textlink="">
      <xdr:nvSpPr>
        <xdr:cNvPr id="704" name="楕円 703"/>
        <xdr:cNvSpPr/>
      </xdr:nvSpPr>
      <xdr:spPr>
        <a:xfrm>
          <a:off x="15430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51743</xdr:rowOff>
    </xdr:from>
    <xdr:ext cx="534377" cy="259045"/>
    <xdr:sp macro="" textlink="">
      <xdr:nvSpPr>
        <xdr:cNvPr id="705" name="テキスト ボックス 704"/>
        <xdr:cNvSpPr txBox="1"/>
      </xdr:nvSpPr>
      <xdr:spPr>
        <a:xfrm>
          <a:off x="15214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162441</xdr:rowOff>
    </xdr:from>
    <xdr:to>
      <xdr:col>76</xdr:col>
      <xdr:colOff>165100</xdr:colOff>
      <xdr:row>97</xdr:row>
      <xdr:rowOff>92591</xdr:rowOff>
    </xdr:to>
    <xdr:sp macro="" textlink="">
      <xdr:nvSpPr>
        <xdr:cNvPr id="706" name="楕円 705"/>
        <xdr:cNvSpPr/>
      </xdr:nvSpPr>
      <xdr:spPr>
        <a:xfrm>
          <a:off x="14541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83718</xdr:rowOff>
    </xdr:from>
    <xdr:ext cx="534377" cy="259045"/>
    <xdr:sp macro="" textlink="">
      <xdr:nvSpPr>
        <xdr:cNvPr id="707" name="テキスト ボックス 706"/>
        <xdr:cNvSpPr txBox="1"/>
      </xdr:nvSpPr>
      <xdr:spPr>
        <a:xfrm>
          <a:off x="14325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7885</xdr:rowOff>
    </xdr:from>
    <xdr:to>
      <xdr:col>72</xdr:col>
      <xdr:colOff>38100</xdr:colOff>
      <xdr:row>97</xdr:row>
      <xdr:rowOff>109485</xdr:rowOff>
    </xdr:to>
    <xdr:sp macro="" textlink="">
      <xdr:nvSpPr>
        <xdr:cNvPr id="708" name="楕円 707"/>
        <xdr:cNvSpPr/>
      </xdr:nvSpPr>
      <xdr:spPr>
        <a:xfrm>
          <a:off x="13652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100612</xdr:rowOff>
    </xdr:from>
    <xdr:ext cx="534377" cy="259045"/>
    <xdr:sp macro="" textlink="">
      <xdr:nvSpPr>
        <xdr:cNvPr id="709" name="テキスト ボックス 708"/>
        <xdr:cNvSpPr txBox="1"/>
      </xdr:nvSpPr>
      <xdr:spPr>
        <a:xfrm>
          <a:off x="13436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8615</xdr:rowOff>
    </xdr:from>
    <xdr:to>
      <xdr:col>67</xdr:col>
      <xdr:colOff>101600</xdr:colOff>
      <xdr:row>97</xdr:row>
      <xdr:rowOff>110215</xdr:rowOff>
    </xdr:to>
    <xdr:sp macro="" textlink="">
      <xdr:nvSpPr>
        <xdr:cNvPr id="710" name="楕円 709"/>
        <xdr:cNvSpPr/>
      </xdr:nvSpPr>
      <xdr:spPr>
        <a:xfrm>
          <a:off x="12763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101342</xdr:rowOff>
    </xdr:from>
    <xdr:ext cx="534377" cy="259045"/>
    <xdr:sp macro="" textlink="">
      <xdr:nvSpPr>
        <xdr:cNvPr id="711" name="テキスト ボックス 710"/>
        <xdr:cNvSpPr txBox="1"/>
      </xdr:nvSpPr>
      <xdr:spPr>
        <a:xfrm>
          <a:off x="12547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8" name="テキスト ボックス 77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0" name="テキスト ボックス 779"/>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2" name="テキスト ボックス 781"/>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6" name="直線コネクタ 78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8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3" name="フローチャート: 判断 79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5" name="フローチャート: 判断 79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6" name="テキスト ボックス 79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8" name="フローチャート: 判断 79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9" name="テキスト ボックス 79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95352</xdr:rowOff>
    </xdr:from>
    <xdr:to>
      <xdr:col>102</xdr:col>
      <xdr:colOff>114300</xdr:colOff>
      <xdr:row>58</xdr:row>
      <xdr:rowOff>139700</xdr:rowOff>
    </xdr:to>
    <xdr:cxnSp macro="">
      <xdr:nvCxnSpPr>
        <xdr:cNvPr id="800" name="直線コネクタ 799"/>
        <xdr:cNvCxnSpPr/>
      </xdr:nvCxnSpPr>
      <xdr:spPr>
        <a:xfrm>
          <a:off x="18656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1" name="フローチャート: 判断 80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2" name="テキスト ボックス 80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03" name="フローチャート: 判断 802"/>
        <xdr:cNvSpPr/>
      </xdr:nvSpPr>
      <xdr:spPr>
        <a:xfrm>
          <a:off x="18605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163796</xdr:rowOff>
    </xdr:from>
    <xdr:ext cx="313932" cy="259045"/>
    <xdr:sp macro="" textlink="">
      <xdr:nvSpPr>
        <xdr:cNvPr id="804" name="テキスト ボックス 803"/>
        <xdr:cNvSpPr txBox="1"/>
      </xdr:nvSpPr>
      <xdr:spPr>
        <a:xfrm>
          <a:off x="18499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3" name="テキスト ボックス 81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5" name="テキスト ボックス 814"/>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7" name="テキスト ボックス 81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44552</xdr:rowOff>
    </xdr:from>
    <xdr:to>
      <xdr:col>98</xdr:col>
      <xdr:colOff>38100</xdr:colOff>
      <xdr:row>51</xdr:row>
      <xdr:rowOff>146152</xdr:rowOff>
    </xdr:to>
    <xdr:sp macro="" textlink="">
      <xdr:nvSpPr>
        <xdr:cNvPr id="818" name="楕円 817"/>
        <xdr:cNvSpPr/>
      </xdr:nvSpPr>
      <xdr:spPr>
        <a:xfrm>
          <a:off x="18605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162679</xdr:rowOff>
    </xdr:from>
    <xdr:ext cx="469744" cy="259045"/>
    <xdr:sp macro="" textlink="">
      <xdr:nvSpPr>
        <xdr:cNvPr id="819" name="テキスト ボックス 818"/>
        <xdr:cNvSpPr txBox="1"/>
      </xdr:nvSpPr>
      <xdr:spPr>
        <a:xfrm>
          <a:off x="18421428"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住民一人当たりのコストが５４１，５４８円となっており、類似団体内平均値と比較しても非常に高い水準となっている。要因としては、約５０億円のふるさとまちづくり寄附金により、業務委託料等の経費がかさんでいるためである。ふるさとまちづくり寄附金の状況によっ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内平均値を上回る金額で推移しているが、高齢化等の影響を受けていると考えられ、削減が難しく、抜本的な改善は困難であることから、現状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分母にあたる標準財政規模が前年度より</a:t>
          </a:r>
          <a:r>
            <a:rPr kumimoji="1" lang="ja-JP" altLang="en-US" sz="1300">
              <a:solidFill>
                <a:sysClr val="windowText" lastClr="000000"/>
              </a:solidFill>
              <a:latin typeface="ＭＳ ゴシック" pitchFamily="49" charset="-128"/>
              <a:ea typeface="ＭＳ ゴシック" pitchFamily="49" charset="-128"/>
            </a:rPr>
            <a:t>１７，３３１千円減少となったものの、大型事業が多数進行中であるため、前年度よりも黒字額が１１８，７８０千円減少し、標準財政規模に占める実質収支額の割合は３．４１ポイントの減となった。それに伴い実質単年度収支</a:t>
          </a:r>
          <a:r>
            <a:rPr kumimoji="1" lang="ja-JP" altLang="en-US" sz="1300">
              <a:latin typeface="ＭＳ ゴシック" pitchFamily="49" charset="-128"/>
              <a:ea typeface="ＭＳ ゴシック" pitchFamily="49" charset="-128"/>
            </a:rPr>
            <a:t>の割合も７．０４ポイントの減となったが、財政調整基金の取り崩しを回避した上で、積み増しを実施することができており、今後も引き続き健全な財政運営に努めていく。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駐車場事業特別会計について、湯浅駅周辺整備事業に併せ、赤字を解消した上で、新たな場所での運営を開始するために、２ヶ年をかけて一般会計より繰り入れを行うこととしており、平成３０年度では９７，５６２千円を繰り入れた。そのため、標準財政規模に占める駐車場事業特別会計の黒字額割合は２．８７ポイント改善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また同和対策住宅新築資金等特別会計については、平成２５年度より健全化繰入として毎年２５，０００千円を一般会計より繰り入れており赤字額の減少に取り組んでいる。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６年度より借り入れを行っている過疎対策事業債の元金償還が開始されたこと等により元利償還金が３８百万円の増となった。また、組合等が起こした地方債の元利償還金に対する負担金等については平成２９年度から一部事務組合の地方債が一部償還終了しているため大幅に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は、過疎対策事業債の元金償還が順次増額していくことに加え、大型事業に係る地方債の元金償還も数年のうちに開始となるため増加傾向になることが見込まれる。そのため、将来に過度な負担を残さないよう、事業の精査の徹底等、慎重な借り入れを実施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財）湯浅町開発公社の解散に伴う第三セクター等改革推進債を借り入れ、その後には役場庁舎建替えに伴う地方債を借り入れたため、地方債残高は以前と比べて大幅な増となっている。また、現在実施中の大型事業に対しても地方債を活用しているため、今後も地方債残高は増加傾向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充当可能財源等については、平成２８年度から大幅に増加しているが、これはふるさとまちづくり寄附金を基金へ積み立てていることが要因である。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今後については現在の状況が続くとは考え難いため、安定した基金積み立てができる財政運営に努め、将来への負担軽減を図る。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寄附者の指定する各種事業へ充当するため６３３百万円を取り崩しているものの、平成３０年度ふるさとまちづくり寄附金を１，６１７百万円を積み立て、また平成２９年度決算剰余金等を財政調整基金に１６１百万円、都市計画税を都市計画事業基金へ２４百万円積み立てたこと等により、基金全体としては１，１６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前と比較しても大幅に基金残高は増加しているが、大半はふるさとまちづくり基金であり、これは基金設置目的に沿った活用が求められるものである。そのため、安定的な財政運営のためには財政調整基金や減債基金が必須であるが、他の自治体と比較しても余裕がある状況とはまだまだ言え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今後としても、決算状況を踏まえながら可能な範囲で積み立てを増額させていく必要がある。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・都市計画事業基金：都市計画事業の財源として使用する。現状においては栖原ポンプ場改築事業に係る地方債の償還に活用している。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・ふるさとまちづくり基金：寄附者の指定する各種事業へ充当するため６３３百万円を取り崩しているものの、平成３０年度ふるさと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まちづくり寄附金を１，６１７百万円積み立てているため。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・都市計画事業基金：都市計画税を２４百万円積み立てているため。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・ふるさとまちづくり基金：全国から頂いた寄附金を原資とする基金であるため、有効かつ適正に活用していく。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・都市計画事業基金：当面の間は、現在実施中である栖原ポンプ場改築事業に係る地方債の償還のために取り崩していく。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活用しながら各種事業を実施しているため、結果的に歳入一般財源に余剰が生まれた。そのため、取り崩しを行うことなく、平成２９年度決算剰余金の１／２の額である１５１百万円に加え、１０百万円の計１６１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り、また、今後更新を迎える公共施設等の老朽化対策に係る費用の増大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平成３０年度より順次開始となっており、現在進行中の大型事業に係る地方債の元金償還についても数年のうちに開始となるため、公債費が増となることが見込まれる。安定的な財政運営の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有形固定資産減価償却率は高い水準にあり、類似団体より老朽化が進んでいる施設が多くなっている。個別施設計画において施設毎の今後の方針を定め、建替え、統合、除却等を適切に行っていく。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79" name="楕円 78"/>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0" name="有形固定資産減価償却率該当値テキスト"/>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1" name="楕円 80"/>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34713</xdr:rowOff>
    </xdr:to>
    <xdr:cxnSp macro="">
      <xdr:nvCxnSpPr>
        <xdr:cNvPr id="82" name="直線コネクタ 81"/>
        <xdr:cNvCxnSpPr/>
      </xdr:nvCxnSpPr>
      <xdr:spPr>
        <a:xfrm>
          <a:off x="4051300" y="59209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3" name="楕円 82"/>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49107</xdr:rowOff>
    </xdr:to>
    <xdr:cxnSp macro="">
      <xdr:nvCxnSpPr>
        <xdr:cNvPr id="84" name="直線コネクタ 83"/>
        <xdr:cNvCxnSpPr/>
      </xdr:nvCxnSpPr>
      <xdr:spPr>
        <a:xfrm flipV="1">
          <a:off x="3289300" y="59209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5" name="楕円 84"/>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85090</xdr:rowOff>
    </xdr:to>
    <xdr:cxnSp macro="">
      <xdr:nvCxnSpPr>
        <xdr:cNvPr id="86" name="直線コネクタ 85"/>
        <xdr:cNvCxnSpPr/>
      </xdr:nvCxnSpPr>
      <xdr:spPr>
        <a:xfrm flipV="1">
          <a:off x="2527300" y="59641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9" name="n_3ave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0" name="n_1mainValue有形固定資産減価償却率"/>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91" name="n_2mainValue有形固定資産減価償却率"/>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2" name="n_3mainValue有形固定資産減価償却率"/>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１４１．１ポイントと大幅に改善し、類似団体内平均値に近づいた。改善した一番の要因はふるさとまちづくり基金残高が増となったことによる。しかし、大型事業に係る地方債の借り入れにより将来負担額は増加傾向にあり、基金の更なる取崩しも見込まれるため、今後、比率としては再び上昇す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そのため、経常経費の抑制や、事業計画の精査等を徹底し、将来に過度な負担を残さないよう取り組んでいく。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40358</xdr:rowOff>
    </xdr:from>
    <xdr:to>
      <xdr:col>76</xdr:col>
      <xdr:colOff>73025</xdr:colOff>
      <xdr:row>31</xdr:row>
      <xdr:rowOff>141958</xdr:rowOff>
    </xdr:to>
    <xdr:sp macro="" textlink="">
      <xdr:nvSpPr>
        <xdr:cNvPr id="134" name="楕円 133"/>
        <xdr:cNvSpPr/>
      </xdr:nvSpPr>
      <xdr:spPr>
        <a:xfrm>
          <a:off x="14744700" y="6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63235</xdr:rowOff>
    </xdr:from>
    <xdr:ext cx="469744" cy="259045"/>
    <xdr:sp macro="" textlink="">
      <xdr:nvSpPr>
        <xdr:cNvPr id="135" name="債務償還比率該当値テキスト"/>
        <xdr:cNvSpPr txBox="1"/>
      </xdr:nvSpPr>
      <xdr:spPr>
        <a:xfrm>
          <a:off x="14846300" y="59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42566</xdr:rowOff>
    </xdr:from>
    <xdr:to>
      <xdr:col>72</xdr:col>
      <xdr:colOff>123825</xdr:colOff>
      <xdr:row>30</xdr:row>
      <xdr:rowOff>144166</xdr:rowOff>
    </xdr:to>
    <xdr:sp macro="" textlink="">
      <xdr:nvSpPr>
        <xdr:cNvPr id="136" name="楕円 135"/>
        <xdr:cNvSpPr/>
      </xdr:nvSpPr>
      <xdr:spPr>
        <a:xfrm>
          <a:off x="14033500" y="59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93366</xdr:rowOff>
    </xdr:from>
    <xdr:to>
      <xdr:col>76</xdr:col>
      <xdr:colOff>22225</xdr:colOff>
      <xdr:row>31</xdr:row>
      <xdr:rowOff>91158</xdr:rowOff>
    </xdr:to>
    <xdr:cxnSp macro="">
      <xdr:nvCxnSpPr>
        <xdr:cNvPr id="137" name="直線コネクタ 136"/>
        <xdr:cNvCxnSpPr/>
      </xdr:nvCxnSpPr>
      <xdr:spPr>
        <a:xfrm>
          <a:off x="14084300" y="6008391"/>
          <a:ext cx="7112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160693</xdr:rowOff>
    </xdr:from>
    <xdr:ext cx="469744" cy="259045"/>
    <xdr:sp macro="" textlink="">
      <xdr:nvSpPr>
        <xdr:cNvPr id="139" name="n_1mainValue債務償還比率"/>
        <xdr:cNvSpPr txBox="1"/>
      </xdr:nvSpPr>
      <xdr:spPr>
        <a:xfrm>
          <a:off x="13836727" y="57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1" name="楕円 70"/>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2"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3" name="楕円 72"/>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85725</xdr:rowOff>
    </xdr:to>
    <xdr:cxnSp macro="">
      <xdr:nvCxnSpPr>
        <xdr:cNvPr id="74" name="直線コネクタ 73"/>
        <xdr:cNvCxnSpPr/>
      </xdr:nvCxnSpPr>
      <xdr:spPr>
        <a:xfrm flipV="1">
          <a:off x="3797300" y="640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6" name="直線コネクタ 75"/>
        <xdr:cNvCxnSpPr/>
      </xdr:nvCxnSpPr>
      <xdr:spPr>
        <a:xfrm flipV="1">
          <a:off x="2908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7" name="楕円 76"/>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140970</xdr:rowOff>
    </xdr:to>
    <xdr:cxnSp macro="">
      <xdr:nvCxnSpPr>
        <xdr:cNvPr id="78" name="直線コネクタ 77"/>
        <xdr:cNvCxnSpPr/>
      </xdr:nvCxnSpPr>
      <xdr:spPr>
        <a:xfrm flipV="1">
          <a:off x="2019300" y="6454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2" name="n_1mainValue【道路】&#10;有形固定資産減価償却率"/>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3"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4" name="n_3main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120063</xdr:rowOff>
    </xdr:from>
    <xdr:to>
      <xdr:col>55</xdr:col>
      <xdr:colOff>50800</xdr:colOff>
      <xdr:row>40</xdr:row>
      <xdr:rowOff>50213</xdr:rowOff>
    </xdr:to>
    <xdr:sp macro="" textlink="">
      <xdr:nvSpPr>
        <xdr:cNvPr id="121" name="楕円 120"/>
        <xdr:cNvSpPr/>
      </xdr:nvSpPr>
      <xdr:spPr>
        <a:xfrm>
          <a:off x="10426700" y="68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98490</xdr:rowOff>
    </xdr:from>
    <xdr:ext cx="534377" cy="259045"/>
    <xdr:sp macro="" textlink="">
      <xdr:nvSpPr>
        <xdr:cNvPr id="122" name="【道路】&#10;一人当たり延長該当値テキスト"/>
        <xdr:cNvSpPr txBox="1"/>
      </xdr:nvSpPr>
      <xdr:spPr>
        <a:xfrm>
          <a:off x="10515600" y="67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125687</xdr:rowOff>
    </xdr:from>
    <xdr:to>
      <xdr:col>50</xdr:col>
      <xdr:colOff>165100</xdr:colOff>
      <xdr:row>40</xdr:row>
      <xdr:rowOff>55837</xdr:rowOff>
    </xdr:to>
    <xdr:sp macro="" textlink="">
      <xdr:nvSpPr>
        <xdr:cNvPr id="123" name="楕円 122"/>
        <xdr:cNvSpPr/>
      </xdr:nvSpPr>
      <xdr:spPr>
        <a:xfrm>
          <a:off x="9588500" y="68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170863</xdr:rowOff>
    </xdr:from>
    <xdr:to>
      <xdr:col>55</xdr:col>
      <xdr:colOff>0</xdr:colOff>
      <xdr:row>40</xdr:row>
      <xdr:rowOff>5037</xdr:rowOff>
    </xdr:to>
    <xdr:cxnSp macro="">
      <xdr:nvCxnSpPr>
        <xdr:cNvPr id="124" name="直線コネクタ 123"/>
        <xdr:cNvCxnSpPr/>
      </xdr:nvCxnSpPr>
      <xdr:spPr>
        <a:xfrm flipV="1">
          <a:off x="9639300" y="6857413"/>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130373</xdr:rowOff>
    </xdr:from>
    <xdr:to>
      <xdr:col>46</xdr:col>
      <xdr:colOff>38100</xdr:colOff>
      <xdr:row>40</xdr:row>
      <xdr:rowOff>60523</xdr:rowOff>
    </xdr:to>
    <xdr:sp macro="" textlink="">
      <xdr:nvSpPr>
        <xdr:cNvPr id="125" name="楕円 124"/>
        <xdr:cNvSpPr/>
      </xdr:nvSpPr>
      <xdr:spPr>
        <a:xfrm>
          <a:off x="8699500" y="68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5037</xdr:rowOff>
    </xdr:from>
    <xdr:to>
      <xdr:col>50</xdr:col>
      <xdr:colOff>114300</xdr:colOff>
      <xdr:row>40</xdr:row>
      <xdr:rowOff>9723</xdr:rowOff>
    </xdr:to>
    <xdr:cxnSp macro="">
      <xdr:nvCxnSpPr>
        <xdr:cNvPr id="126" name="直線コネクタ 125"/>
        <xdr:cNvCxnSpPr/>
      </xdr:nvCxnSpPr>
      <xdr:spPr>
        <a:xfrm flipV="1">
          <a:off x="8750300" y="686303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136980</xdr:rowOff>
    </xdr:from>
    <xdr:to>
      <xdr:col>41</xdr:col>
      <xdr:colOff>101600</xdr:colOff>
      <xdr:row>40</xdr:row>
      <xdr:rowOff>67130</xdr:rowOff>
    </xdr:to>
    <xdr:sp macro="" textlink="">
      <xdr:nvSpPr>
        <xdr:cNvPr id="127" name="楕円 126"/>
        <xdr:cNvSpPr/>
      </xdr:nvSpPr>
      <xdr:spPr>
        <a:xfrm>
          <a:off x="7810500" y="68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9723</xdr:rowOff>
    </xdr:from>
    <xdr:to>
      <xdr:col>45</xdr:col>
      <xdr:colOff>177800</xdr:colOff>
      <xdr:row>40</xdr:row>
      <xdr:rowOff>16330</xdr:rowOff>
    </xdr:to>
    <xdr:cxnSp macro="">
      <xdr:nvCxnSpPr>
        <xdr:cNvPr id="128" name="直線コネクタ 127"/>
        <xdr:cNvCxnSpPr/>
      </xdr:nvCxnSpPr>
      <xdr:spPr>
        <a:xfrm flipV="1">
          <a:off x="7861300" y="6867723"/>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46964</xdr:rowOff>
    </xdr:from>
    <xdr:ext cx="534377" cy="259045"/>
    <xdr:sp macro="" textlink="">
      <xdr:nvSpPr>
        <xdr:cNvPr id="132" name="n_1mainValue【道路】&#10;一人当たり延長"/>
        <xdr:cNvSpPr txBox="1"/>
      </xdr:nvSpPr>
      <xdr:spPr>
        <a:xfrm>
          <a:off x="9359411" y="69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51650</xdr:rowOff>
    </xdr:from>
    <xdr:ext cx="534377" cy="259045"/>
    <xdr:sp macro="" textlink="">
      <xdr:nvSpPr>
        <xdr:cNvPr id="133" name="n_2mainValue【道路】&#10;一人当たり延長"/>
        <xdr:cNvSpPr txBox="1"/>
      </xdr:nvSpPr>
      <xdr:spPr>
        <a:xfrm>
          <a:off x="8483111" y="69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58257</xdr:rowOff>
    </xdr:from>
    <xdr:ext cx="534377" cy="259045"/>
    <xdr:sp macro="" textlink="">
      <xdr:nvSpPr>
        <xdr:cNvPr id="134" name="n_3mainValue【道路】&#10;一人当たり延長"/>
        <xdr:cNvSpPr txBox="1"/>
      </xdr:nvSpPr>
      <xdr:spPr>
        <a:xfrm>
          <a:off x="7594111" y="69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4" name="楕円 173"/>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75" name="【橋りょう・トンネル】&#10;有形固定資産減価償却率該当値テキスト"/>
        <xdr:cNvSpPr txBox="1"/>
      </xdr:nvSpPr>
      <xdr:spPr>
        <a:xfrm>
          <a:off x="4673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6" name="楕円 175"/>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80010</xdr:rowOff>
    </xdr:to>
    <xdr:cxnSp macro="">
      <xdr:nvCxnSpPr>
        <xdr:cNvPr id="177" name="直線コネクタ 176"/>
        <xdr:cNvCxnSpPr/>
      </xdr:nvCxnSpPr>
      <xdr:spPr>
        <a:xfrm flipV="1">
          <a:off x="3797300" y="10342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78" name="楕円 177"/>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112395</xdr:rowOff>
    </xdr:to>
    <xdr:cxnSp macro="">
      <xdr:nvCxnSpPr>
        <xdr:cNvPr id="179" name="直線コネクタ 178"/>
        <xdr:cNvCxnSpPr/>
      </xdr:nvCxnSpPr>
      <xdr:spPr>
        <a:xfrm flipV="1">
          <a:off x="2908300" y="10367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95885</xdr:rowOff>
    </xdr:from>
    <xdr:to>
      <xdr:col>10</xdr:col>
      <xdr:colOff>165100</xdr:colOff>
      <xdr:row>61</xdr:row>
      <xdr:rowOff>26035</xdr:rowOff>
    </xdr:to>
    <xdr:sp macro="" textlink="">
      <xdr:nvSpPr>
        <xdr:cNvPr id="180" name="楕円 179"/>
        <xdr:cNvSpPr/>
      </xdr:nvSpPr>
      <xdr:spPr>
        <a:xfrm>
          <a:off x="196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146685</xdr:rowOff>
    </xdr:to>
    <xdr:cxnSp macro="">
      <xdr:nvCxnSpPr>
        <xdr:cNvPr id="181" name="直線コネクタ 180"/>
        <xdr:cNvCxnSpPr/>
      </xdr:nvCxnSpPr>
      <xdr:spPr>
        <a:xfrm flipV="1">
          <a:off x="2019300" y="1039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85"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86" name="n_2mainValue【橋りょう・トンネ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17162</xdr:rowOff>
    </xdr:from>
    <xdr:ext cx="405111" cy="259045"/>
    <xdr:sp macro="" textlink="">
      <xdr:nvSpPr>
        <xdr:cNvPr id="187" name="n_3mainValue【橋りょう・トンネル】&#10;有形固定資産減価償却率"/>
        <xdr:cNvSpPr txBox="1"/>
      </xdr:nvSpPr>
      <xdr:spPr>
        <a:xfrm>
          <a:off x="1816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164175</xdr:rowOff>
    </xdr:from>
    <xdr:to>
      <xdr:col>55</xdr:col>
      <xdr:colOff>50800</xdr:colOff>
      <xdr:row>61</xdr:row>
      <xdr:rowOff>94325</xdr:rowOff>
    </xdr:to>
    <xdr:sp macro="" textlink="">
      <xdr:nvSpPr>
        <xdr:cNvPr id="226" name="楕円 225"/>
        <xdr:cNvSpPr/>
      </xdr:nvSpPr>
      <xdr:spPr>
        <a:xfrm>
          <a:off x="10426700" y="104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15602</xdr:rowOff>
    </xdr:from>
    <xdr:ext cx="599010" cy="259045"/>
    <xdr:sp macro="" textlink="">
      <xdr:nvSpPr>
        <xdr:cNvPr id="227" name="【橋りょう・トンネル】&#10;一人当たり有形固定資産（償却資産）額該当値テキスト"/>
        <xdr:cNvSpPr txBox="1"/>
      </xdr:nvSpPr>
      <xdr:spPr>
        <a:xfrm>
          <a:off x="10515600" y="1030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8562</xdr:rowOff>
    </xdr:from>
    <xdr:to>
      <xdr:col>50</xdr:col>
      <xdr:colOff>165100</xdr:colOff>
      <xdr:row>61</xdr:row>
      <xdr:rowOff>110162</xdr:rowOff>
    </xdr:to>
    <xdr:sp macro="" textlink="">
      <xdr:nvSpPr>
        <xdr:cNvPr id="228" name="楕円 227"/>
        <xdr:cNvSpPr/>
      </xdr:nvSpPr>
      <xdr:spPr>
        <a:xfrm>
          <a:off x="9588500" y="104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43525</xdr:rowOff>
    </xdr:from>
    <xdr:to>
      <xdr:col>55</xdr:col>
      <xdr:colOff>0</xdr:colOff>
      <xdr:row>61</xdr:row>
      <xdr:rowOff>59362</xdr:rowOff>
    </xdr:to>
    <xdr:cxnSp macro="">
      <xdr:nvCxnSpPr>
        <xdr:cNvPr id="229" name="直線コネクタ 228"/>
        <xdr:cNvCxnSpPr/>
      </xdr:nvCxnSpPr>
      <xdr:spPr>
        <a:xfrm flipV="1">
          <a:off x="9639300" y="10501975"/>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19386</xdr:rowOff>
    </xdr:from>
    <xdr:to>
      <xdr:col>46</xdr:col>
      <xdr:colOff>38100</xdr:colOff>
      <xdr:row>61</xdr:row>
      <xdr:rowOff>120986</xdr:rowOff>
    </xdr:to>
    <xdr:sp macro="" textlink="">
      <xdr:nvSpPr>
        <xdr:cNvPr id="230" name="楕円 229"/>
        <xdr:cNvSpPr/>
      </xdr:nvSpPr>
      <xdr:spPr>
        <a:xfrm>
          <a:off x="8699500" y="10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59362</xdr:rowOff>
    </xdr:from>
    <xdr:to>
      <xdr:col>50</xdr:col>
      <xdr:colOff>114300</xdr:colOff>
      <xdr:row>61</xdr:row>
      <xdr:rowOff>70186</xdr:rowOff>
    </xdr:to>
    <xdr:cxnSp macro="">
      <xdr:nvCxnSpPr>
        <xdr:cNvPr id="231" name="直線コネクタ 230"/>
        <xdr:cNvCxnSpPr/>
      </xdr:nvCxnSpPr>
      <xdr:spPr>
        <a:xfrm flipV="1">
          <a:off x="8750300" y="1051781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33308</xdr:rowOff>
    </xdr:from>
    <xdr:to>
      <xdr:col>41</xdr:col>
      <xdr:colOff>101600</xdr:colOff>
      <xdr:row>61</xdr:row>
      <xdr:rowOff>134908</xdr:rowOff>
    </xdr:to>
    <xdr:sp macro="" textlink="">
      <xdr:nvSpPr>
        <xdr:cNvPr id="232" name="楕円 231"/>
        <xdr:cNvSpPr/>
      </xdr:nvSpPr>
      <xdr:spPr>
        <a:xfrm>
          <a:off x="7810500" y="10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70186</xdr:rowOff>
    </xdr:from>
    <xdr:to>
      <xdr:col>45</xdr:col>
      <xdr:colOff>177800</xdr:colOff>
      <xdr:row>61</xdr:row>
      <xdr:rowOff>84108</xdr:rowOff>
    </xdr:to>
    <xdr:cxnSp macro="">
      <xdr:nvCxnSpPr>
        <xdr:cNvPr id="233" name="直線コネクタ 232"/>
        <xdr:cNvCxnSpPr/>
      </xdr:nvCxnSpPr>
      <xdr:spPr>
        <a:xfrm flipV="1">
          <a:off x="7861300" y="10528636"/>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90509</xdr:rowOff>
    </xdr:from>
    <xdr:ext cx="599010" cy="259045"/>
    <xdr:sp macro="" textlink="">
      <xdr:nvSpPr>
        <xdr:cNvPr id="236" name="n_3aveValue【橋りょう・トンネル】&#10;一人当たり有形固定資産（償却資産）額"/>
        <xdr:cNvSpPr txBox="1"/>
      </xdr:nvSpPr>
      <xdr:spPr>
        <a:xfrm>
          <a:off x="7561795" y="107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126689</xdr:rowOff>
    </xdr:from>
    <xdr:ext cx="599010" cy="259045"/>
    <xdr:sp macro="" textlink="">
      <xdr:nvSpPr>
        <xdr:cNvPr id="237" name="n_1mainValue【橋りょう・トンネル】&#10;一人当たり有形固定資産（償却資産）額"/>
        <xdr:cNvSpPr txBox="1"/>
      </xdr:nvSpPr>
      <xdr:spPr>
        <a:xfrm>
          <a:off x="9327095" y="102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137513</xdr:rowOff>
    </xdr:from>
    <xdr:ext cx="599010" cy="259045"/>
    <xdr:sp macro="" textlink="">
      <xdr:nvSpPr>
        <xdr:cNvPr id="238" name="n_2mainValue【橋りょう・トンネル】&#10;一人当たり有形固定資産（償却資産）額"/>
        <xdr:cNvSpPr txBox="1"/>
      </xdr:nvSpPr>
      <xdr:spPr>
        <a:xfrm>
          <a:off x="8450795" y="102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151435</xdr:rowOff>
    </xdr:from>
    <xdr:ext cx="599010" cy="259045"/>
    <xdr:sp macro="" textlink="">
      <xdr:nvSpPr>
        <xdr:cNvPr id="239" name="n_3mainValue【橋りょう・トンネル】&#10;一人当たり有形固定資産（償却資産）額"/>
        <xdr:cNvSpPr txBox="1"/>
      </xdr:nvSpPr>
      <xdr:spPr>
        <a:xfrm>
          <a:off x="7561795" y="10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3" name="フローチャート: 判断 272"/>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79" name="楕円 278"/>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0"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81" name="楕円 280"/>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5714</xdr:rowOff>
    </xdr:to>
    <xdr:cxnSp macro="">
      <xdr:nvCxnSpPr>
        <xdr:cNvPr id="282" name="直線コネクタ 281"/>
        <xdr:cNvCxnSpPr/>
      </xdr:nvCxnSpPr>
      <xdr:spPr>
        <a:xfrm flipV="1">
          <a:off x="3797300" y="140512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3" name="楕円 282"/>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34289</xdr:rowOff>
    </xdr:to>
    <xdr:cxnSp macro="">
      <xdr:nvCxnSpPr>
        <xdr:cNvPr id="284" name="直線コネクタ 283"/>
        <xdr:cNvCxnSpPr/>
      </xdr:nvCxnSpPr>
      <xdr:spPr>
        <a:xfrm flipV="1">
          <a:off x="2908300" y="14064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5" name="楕円 284"/>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74295</xdr:rowOff>
    </xdr:to>
    <xdr:cxnSp macro="">
      <xdr:nvCxnSpPr>
        <xdr:cNvPr id="286" name="直線コネクタ 285"/>
        <xdr:cNvCxnSpPr/>
      </xdr:nvCxnSpPr>
      <xdr:spPr>
        <a:xfrm flipV="1">
          <a:off x="2019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89"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47641</xdr:rowOff>
    </xdr:from>
    <xdr:ext cx="405111" cy="259045"/>
    <xdr:sp macro="" textlink="">
      <xdr:nvSpPr>
        <xdr:cNvPr id="290" name="n_1main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1" name="n_2mainValue【公営住宅】&#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2" name="n_3mainValue【公営住宅】&#10;有形固定資産減価償却率"/>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5" name="フローチャート: 判断 324"/>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79121</xdr:rowOff>
    </xdr:from>
    <xdr:to>
      <xdr:col>55</xdr:col>
      <xdr:colOff>50800</xdr:colOff>
      <xdr:row>82</xdr:row>
      <xdr:rowOff>9271</xdr:rowOff>
    </xdr:to>
    <xdr:sp macro="" textlink="">
      <xdr:nvSpPr>
        <xdr:cNvPr id="331" name="楕円 330"/>
        <xdr:cNvSpPr/>
      </xdr:nvSpPr>
      <xdr:spPr>
        <a:xfrm>
          <a:off x="10426700" y="139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101998</xdr:rowOff>
    </xdr:from>
    <xdr:ext cx="469744" cy="259045"/>
    <xdr:sp macro="" textlink="">
      <xdr:nvSpPr>
        <xdr:cNvPr id="332" name="【公営住宅】&#10;一人当たり面積該当値テキスト"/>
        <xdr:cNvSpPr txBox="1"/>
      </xdr:nvSpPr>
      <xdr:spPr>
        <a:xfrm>
          <a:off x="10515600" y="138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94742</xdr:rowOff>
    </xdr:from>
    <xdr:to>
      <xdr:col>50</xdr:col>
      <xdr:colOff>165100</xdr:colOff>
      <xdr:row>82</xdr:row>
      <xdr:rowOff>24892</xdr:rowOff>
    </xdr:to>
    <xdr:sp macro="" textlink="">
      <xdr:nvSpPr>
        <xdr:cNvPr id="333" name="楕円 332"/>
        <xdr:cNvSpPr/>
      </xdr:nvSpPr>
      <xdr:spPr>
        <a:xfrm>
          <a:off x="9588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129921</xdr:rowOff>
    </xdr:from>
    <xdr:to>
      <xdr:col>55</xdr:col>
      <xdr:colOff>0</xdr:colOff>
      <xdr:row>81</xdr:row>
      <xdr:rowOff>145542</xdr:rowOff>
    </xdr:to>
    <xdr:cxnSp macro="">
      <xdr:nvCxnSpPr>
        <xdr:cNvPr id="334" name="直線コネクタ 333"/>
        <xdr:cNvCxnSpPr/>
      </xdr:nvCxnSpPr>
      <xdr:spPr>
        <a:xfrm flipV="1">
          <a:off x="9639300" y="1401737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107696</xdr:rowOff>
    </xdr:from>
    <xdr:to>
      <xdr:col>46</xdr:col>
      <xdr:colOff>38100</xdr:colOff>
      <xdr:row>82</xdr:row>
      <xdr:rowOff>37846</xdr:rowOff>
    </xdr:to>
    <xdr:sp macro="" textlink="">
      <xdr:nvSpPr>
        <xdr:cNvPr id="335" name="楕円 334"/>
        <xdr:cNvSpPr/>
      </xdr:nvSpPr>
      <xdr:spPr>
        <a:xfrm>
          <a:off x="8699500" y="139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145542</xdr:rowOff>
    </xdr:from>
    <xdr:to>
      <xdr:col>50</xdr:col>
      <xdr:colOff>114300</xdr:colOff>
      <xdr:row>81</xdr:row>
      <xdr:rowOff>158496</xdr:rowOff>
    </xdr:to>
    <xdr:cxnSp macro="">
      <xdr:nvCxnSpPr>
        <xdr:cNvPr id="336" name="直線コネクタ 335"/>
        <xdr:cNvCxnSpPr/>
      </xdr:nvCxnSpPr>
      <xdr:spPr>
        <a:xfrm flipV="1">
          <a:off x="8750300" y="140329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125603</xdr:rowOff>
    </xdr:from>
    <xdr:to>
      <xdr:col>41</xdr:col>
      <xdr:colOff>101600</xdr:colOff>
      <xdr:row>82</xdr:row>
      <xdr:rowOff>55753</xdr:rowOff>
    </xdr:to>
    <xdr:sp macro="" textlink="">
      <xdr:nvSpPr>
        <xdr:cNvPr id="337" name="楕円 336"/>
        <xdr:cNvSpPr/>
      </xdr:nvSpPr>
      <xdr:spPr>
        <a:xfrm>
          <a:off x="7810500" y="140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158496</xdr:rowOff>
    </xdr:from>
    <xdr:to>
      <xdr:col>45</xdr:col>
      <xdr:colOff>177800</xdr:colOff>
      <xdr:row>82</xdr:row>
      <xdr:rowOff>4953</xdr:rowOff>
    </xdr:to>
    <xdr:cxnSp macro="">
      <xdr:nvCxnSpPr>
        <xdr:cNvPr id="338" name="直線コネクタ 337"/>
        <xdr:cNvCxnSpPr/>
      </xdr:nvCxnSpPr>
      <xdr:spPr>
        <a:xfrm flipV="1">
          <a:off x="7861300" y="1404594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1"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41419</xdr:rowOff>
    </xdr:from>
    <xdr:ext cx="469744" cy="259045"/>
    <xdr:sp macro="" textlink="">
      <xdr:nvSpPr>
        <xdr:cNvPr id="342" name="n_1mainValue【公営住宅】&#10;一人当たり面積"/>
        <xdr:cNvSpPr txBox="1"/>
      </xdr:nvSpPr>
      <xdr:spPr>
        <a:xfrm>
          <a:off x="9391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54373</xdr:rowOff>
    </xdr:from>
    <xdr:ext cx="469744" cy="259045"/>
    <xdr:sp macro="" textlink="">
      <xdr:nvSpPr>
        <xdr:cNvPr id="343" name="n_2mainValue【公営住宅】&#10;一人当たり面積"/>
        <xdr:cNvSpPr txBox="1"/>
      </xdr:nvSpPr>
      <xdr:spPr>
        <a:xfrm>
          <a:off x="8515427" y="137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72280</xdr:rowOff>
    </xdr:from>
    <xdr:ext cx="469744" cy="259045"/>
    <xdr:sp macro="" textlink="">
      <xdr:nvSpPr>
        <xdr:cNvPr id="344" name="n_3mainValue【公営住宅】&#10;一人当たり面積"/>
        <xdr:cNvSpPr txBox="1"/>
      </xdr:nvSpPr>
      <xdr:spPr>
        <a:xfrm>
          <a:off x="7626427" y="137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74" name="【港湾・漁港】&#10;有形固定資産減価償却率平均値テキスト"/>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78" name="フローチャート: 判断 377"/>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84" name="楕円 383"/>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85" name="【港湾・漁港】&#10;有形固定資産減価償却率該当値テキスト"/>
        <xdr:cNvSpPr txBox="1"/>
      </xdr:nvSpPr>
      <xdr:spPr>
        <a:xfrm>
          <a:off x="4673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86" name="楕円 385"/>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116205</xdr:rowOff>
    </xdr:to>
    <xdr:cxnSp macro="">
      <xdr:nvCxnSpPr>
        <xdr:cNvPr id="387" name="直線コネクタ 386"/>
        <xdr:cNvCxnSpPr/>
      </xdr:nvCxnSpPr>
      <xdr:spPr>
        <a:xfrm flipV="1">
          <a:off x="3797300" y="1790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388" name="楕円 387"/>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152400</xdr:rowOff>
    </xdr:to>
    <xdr:cxnSp macro="">
      <xdr:nvCxnSpPr>
        <xdr:cNvPr id="389" name="直線コネクタ 388"/>
        <xdr:cNvCxnSpPr/>
      </xdr:nvCxnSpPr>
      <xdr:spPr>
        <a:xfrm flipV="1">
          <a:off x="2908300" y="1794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90" name="楕円 389"/>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17145</xdr:rowOff>
    </xdr:to>
    <xdr:cxnSp macro="">
      <xdr:nvCxnSpPr>
        <xdr:cNvPr id="391" name="直線コネクタ 390"/>
        <xdr:cNvCxnSpPr/>
      </xdr:nvCxnSpPr>
      <xdr:spPr>
        <a:xfrm flipV="1">
          <a:off x="2019300" y="1798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92" name="n_1aveValue【港湾・漁港】&#10;有形固定資産減価償却率"/>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66691</xdr:rowOff>
    </xdr:from>
    <xdr:ext cx="405111" cy="259045"/>
    <xdr:sp macro="" textlink="">
      <xdr:nvSpPr>
        <xdr:cNvPr id="394" name="n_3aveValue【港湾・漁港】&#10;有形固定資産減価償却率"/>
        <xdr:cNvSpPr txBox="1"/>
      </xdr:nvSpPr>
      <xdr:spPr>
        <a:xfrm>
          <a:off x="1816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12082</xdr:rowOff>
    </xdr:from>
    <xdr:ext cx="405111" cy="259045"/>
    <xdr:sp macro="" textlink="">
      <xdr:nvSpPr>
        <xdr:cNvPr id="395" name="n_1mainValue【港湾・漁港】&#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396" name="n_2mainValue【港湾・漁港】&#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main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104322</xdr:rowOff>
    </xdr:from>
    <xdr:to>
      <xdr:col>41</xdr:col>
      <xdr:colOff>101600</xdr:colOff>
      <xdr:row>107</xdr:row>
      <xdr:rowOff>34472</xdr:rowOff>
    </xdr:to>
    <xdr:sp macro="" textlink="">
      <xdr:nvSpPr>
        <xdr:cNvPr id="426" name="フローチャート: 判断 425"/>
        <xdr:cNvSpPr/>
      </xdr:nvSpPr>
      <xdr:spPr>
        <a:xfrm>
          <a:off x="7810500" y="1827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87168</xdr:rowOff>
    </xdr:from>
    <xdr:to>
      <xdr:col>55</xdr:col>
      <xdr:colOff>50800</xdr:colOff>
      <xdr:row>107</xdr:row>
      <xdr:rowOff>17318</xdr:rowOff>
    </xdr:to>
    <xdr:sp macro="" textlink="">
      <xdr:nvSpPr>
        <xdr:cNvPr id="432" name="楕円 431"/>
        <xdr:cNvSpPr/>
      </xdr:nvSpPr>
      <xdr:spPr>
        <a:xfrm>
          <a:off x="10426700" y="182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65595</xdr:rowOff>
    </xdr:from>
    <xdr:ext cx="599010" cy="259045"/>
    <xdr:sp macro="" textlink="">
      <xdr:nvSpPr>
        <xdr:cNvPr id="433" name="【港湾・漁港】&#10;一人当たり有形固定資産（償却資産）額該当値テキスト"/>
        <xdr:cNvSpPr txBox="1"/>
      </xdr:nvSpPr>
      <xdr:spPr>
        <a:xfrm>
          <a:off x="10515600" y="1823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90233</xdr:rowOff>
    </xdr:from>
    <xdr:to>
      <xdr:col>50</xdr:col>
      <xdr:colOff>165100</xdr:colOff>
      <xdr:row>107</xdr:row>
      <xdr:rowOff>20383</xdr:rowOff>
    </xdr:to>
    <xdr:sp macro="" textlink="">
      <xdr:nvSpPr>
        <xdr:cNvPr id="434" name="楕円 433"/>
        <xdr:cNvSpPr/>
      </xdr:nvSpPr>
      <xdr:spPr>
        <a:xfrm>
          <a:off x="9588500" y="182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137968</xdr:rowOff>
    </xdr:from>
    <xdr:to>
      <xdr:col>55</xdr:col>
      <xdr:colOff>0</xdr:colOff>
      <xdr:row>106</xdr:row>
      <xdr:rowOff>141033</xdr:rowOff>
    </xdr:to>
    <xdr:cxnSp macro="">
      <xdr:nvCxnSpPr>
        <xdr:cNvPr id="435" name="直線コネクタ 434"/>
        <xdr:cNvCxnSpPr/>
      </xdr:nvCxnSpPr>
      <xdr:spPr>
        <a:xfrm flipV="1">
          <a:off x="9639300" y="18311668"/>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92801</xdr:rowOff>
    </xdr:from>
    <xdr:to>
      <xdr:col>46</xdr:col>
      <xdr:colOff>38100</xdr:colOff>
      <xdr:row>107</xdr:row>
      <xdr:rowOff>22951</xdr:rowOff>
    </xdr:to>
    <xdr:sp macro="" textlink="">
      <xdr:nvSpPr>
        <xdr:cNvPr id="436" name="楕円 435"/>
        <xdr:cNvSpPr/>
      </xdr:nvSpPr>
      <xdr:spPr>
        <a:xfrm>
          <a:off x="8699500" y="182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141033</xdr:rowOff>
    </xdr:from>
    <xdr:to>
      <xdr:col>50</xdr:col>
      <xdr:colOff>114300</xdr:colOff>
      <xdr:row>106</xdr:row>
      <xdr:rowOff>143601</xdr:rowOff>
    </xdr:to>
    <xdr:cxnSp macro="">
      <xdr:nvCxnSpPr>
        <xdr:cNvPr id="437" name="直線コネクタ 436"/>
        <xdr:cNvCxnSpPr/>
      </xdr:nvCxnSpPr>
      <xdr:spPr>
        <a:xfrm flipV="1">
          <a:off x="8750300" y="1831473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96407</xdr:rowOff>
    </xdr:from>
    <xdr:to>
      <xdr:col>41</xdr:col>
      <xdr:colOff>101600</xdr:colOff>
      <xdr:row>107</xdr:row>
      <xdr:rowOff>26557</xdr:rowOff>
    </xdr:to>
    <xdr:sp macro="" textlink="">
      <xdr:nvSpPr>
        <xdr:cNvPr id="438" name="楕円 437"/>
        <xdr:cNvSpPr/>
      </xdr:nvSpPr>
      <xdr:spPr>
        <a:xfrm>
          <a:off x="7810500" y="182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143601</xdr:rowOff>
    </xdr:from>
    <xdr:to>
      <xdr:col>45</xdr:col>
      <xdr:colOff>177800</xdr:colOff>
      <xdr:row>106</xdr:row>
      <xdr:rowOff>147207</xdr:rowOff>
    </xdr:to>
    <xdr:cxnSp macro="">
      <xdr:nvCxnSpPr>
        <xdr:cNvPr id="439" name="直線コネクタ 438"/>
        <xdr:cNvCxnSpPr/>
      </xdr:nvCxnSpPr>
      <xdr:spPr>
        <a:xfrm flipV="1">
          <a:off x="7861300" y="18317301"/>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25599</xdr:rowOff>
    </xdr:from>
    <xdr:ext cx="599010" cy="259045"/>
    <xdr:sp macro="" textlink="">
      <xdr:nvSpPr>
        <xdr:cNvPr id="442" name="n_3aveValue【港湾・漁港】&#10;一人当たり有形固定資産（償却資産）額"/>
        <xdr:cNvSpPr txBox="1"/>
      </xdr:nvSpPr>
      <xdr:spPr>
        <a:xfrm>
          <a:off x="7561795" y="1837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11510</xdr:rowOff>
    </xdr:from>
    <xdr:ext cx="599010" cy="259045"/>
    <xdr:sp macro="" textlink="">
      <xdr:nvSpPr>
        <xdr:cNvPr id="443" name="n_1mainValue【港湾・漁港】&#10;一人当たり有形固定資産（償却資産）額"/>
        <xdr:cNvSpPr txBox="1"/>
      </xdr:nvSpPr>
      <xdr:spPr>
        <a:xfrm>
          <a:off x="9327095" y="183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14078</xdr:rowOff>
    </xdr:from>
    <xdr:ext cx="599010" cy="259045"/>
    <xdr:sp macro="" textlink="">
      <xdr:nvSpPr>
        <xdr:cNvPr id="444" name="n_2mainValue【港湾・漁港】&#10;一人当たり有形固定資産（償却資産）額"/>
        <xdr:cNvSpPr txBox="1"/>
      </xdr:nvSpPr>
      <xdr:spPr>
        <a:xfrm>
          <a:off x="8450795" y="183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43084</xdr:rowOff>
    </xdr:from>
    <xdr:ext cx="599010" cy="259045"/>
    <xdr:sp macro="" textlink="">
      <xdr:nvSpPr>
        <xdr:cNvPr id="445" name="n_3mainValue【港湾・漁港】&#10;一人当たり有形固定資産（償却資産）額"/>
        <xdr:cNvSpPr txBox="1"/>
      </xdr:nvSpPr>
      <xdr:spPr>
        <a:xfrm>
          <a:off x="7561795" y="180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75"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479" name="フローチャート: 判断 478"/>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85" name="楕円 484"/>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86" name="【認定こども園・幼稚園・保育所】&#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487" name="楕円 486"/>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36195</xdr:rowOff>
    </xdr:to>
    <xdr:cxnSp macro="">
      <xdr:nvCxnSpPr>
        <xdr:cNvPr id="488" name="直線コネクタ 487"/>
        <xdr:cNvCxnSpPr/>
      </xdr:nvCxnSpPr>
      <xdr:spPr>
        <a:xfrm flipV="1">
          <a:off x="15481300" y="61626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489" name="楕円 488"/>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78105</xdr:rowOff>
    </xdr:to>
    <xdr:cxnSp macro="">
      <xdr:nvCxnSpPr>
        <xdr:cNvPr id="490" name="直線コネクタ 489"/>
        <xdr:cNvCxnSpPr/>
      </xdr:nvCxnSpPr>
      <xdr:spPr>
        <a:xfrm flipV="1">
          <a:off x="14592300" y="620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91" name="楕円 490"/>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121920</xdr:rowOff>
    </xdr:to>
    <xdr:cxnSp macro="">
      <xdr:nvCxnSpPr>
        <xdr:cNvPr id="492" name="直線コネクタ 491"/>
        <xdr:cNvCxnSpPr/>
      </xdr:nvCxnSpPr>
      <xdr:spPr>
        <a:xfrm flipV="1">
          <a:off x="13703300" y="625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4"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495" name="n_3aveValue【認定こども園・幼稚園・保育所】&#10;有形固定資産減価償却率"/>
        <xdr:cNvSpPr txBox="1"/>
      </xdr:nvSpPr>
      <xdr:spPr>
        <a:xfrm>
          <a:off x="13500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496" name="n_1mainValue【認定こども園・幼稚園・保育所】&#10;有形固定資産減価償却率"/>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97" name="n_2mainValue【認定こども園・幼稚園・保育所】&#10;有形固定資産減価償却率"/>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8" name="n_3mainValue【認定こども園・幼稚園・保育所】&#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29"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3" name="フローチャート: 判断 53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539" name="楕円 538"/>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144253</xdr:rowOff>
    </xdr:from>
    <xdr:ext cx="469744" cy="259045"/>
    <xdr:sp macro="" textlink="">
      <xdr:nvSpPr>
        <xdr:cNvPr id="540" name="【認定こども園・幼稚園・保育所】&#10;一人当たり面積該当値テキスト"/>
        <xdr:cNvSpPr txBox="1"/>
      </xdr:nvSpPr>
      <xdr:spPr>
        <a:xfrm>
          <a:off x="22199600" y="66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541" name="楕円 540"/>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45176</xdr:rowOff>
    </xdr:from>
    <xdr:to>
      <xdr:col>116</xdr:col>
      <xdr:colOff>63500</xdr:colOff>
      <xdr:row>39</xdr:row>
      <xdr:rowOff>54973</xdr:rowOff>
    </xdr:to>
    <xdr:cxnSp macro="">
      <xdr:nvCxnSpPr>
        <xdr:cNvPr id="542" name="直線コネクタ 541"/>
        <xdr:cNvCxnSpPr/>
      </xdr:nvCxnSpPr>
      <xdr:spPr>
        <a:xfrm flipV="1">
          <a:off x="21323300" y="673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543" name="楕円 542"/>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77833</xdr:rowOff>
    </xdr:to>
    <xdr:cxnSp macro="">
      <xdr:nvCxnSpPr>
        <xdr:cNvPr id="544" name="直線コネクタ 543"/>
        <xdr:cNvCxnSpPr/>
      </xdr:nvCxnSpPr>
      <xdr:spPr>
        <a:xfrm flipV="1">
          <a:off x="20434300" y="674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40096</xdr:rowOff>
    </xdr:from>
    <xdr:to>
      <xdr:col>102</xdr:col>
      <xdr:colOff>165100</xdr:colOff>
      <xdr:row>39</xdr:row>
      <xdr:rowOff>141696</xdr:rowOff>
    </xdr:to>
    <xdr:sp macro="" textlink="">
      <xdr:nvSpPr>
        <xdr:cNvPr id="545" name="楕円 544"/>
        <xdr:cNvSpPr/>
      </xdr:nvSpPr>
      <xdr:spPr>
        <a:xfrm>
          <a:off x="19494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77833</xdr:rowOff>
    </xdr:from>
    <xdr:to>
      <xdr:col>107</xdr:col>
      <xdr:colOff>50800</xdr:colOff>
      <xdr:row>39</xdr:row>
      <xdr:rowOff>90896</xdr:rowOff>
    </xdr:to>
    <xdr:cxnSp macro="">
      <xdr:nvCxnSpPr>
        <xdr:cNvPr id="546" name="直線コネクタ 545"/>
        <xdr:cNvCxnSpPr/>
      </xdr:nvCxnSpPr>
      <xdr:spPr>
        <a:xfrm flipV="1">
          <a:off x="19545300" y="676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47"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8"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96900</xdr:rowOff>
    </xdr:from>
    <xdr:ext cx="469744" cy="259045"/>
    <xdr:sp macro="" textlink="">
      <xdr:nvSpPr>
        <xdr:cNvPr id="550" name="n_1main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119760</xdr:rowOff>
    </xdr:from>
    <xdr:ext cx="469744" cy="259045"/>
    <xdr:sp macro="" textlink="">
      <xdr:nvSpPr>
        <xdr:cNvPr id="551" name="n_2mainValue【認定こども園・幼稚園・保育所】&#10;一人当たり面積"/>
        <xdr:cNvSpPr txBox="1"/>
      </xdr:nvSpPr>
      <xdr:spPr>
        <a:xfrm>
          <a:off x="20199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132823</xdr:rowOff>
    </xdr:from>
    <xdr:ext cx="469744" cy="259045"/>
    <xdr:sp macro="" textlink="">
      <xdr:nvSpPr>
        <xdr:cNvPr id="552" name="n_3mainValue【認定こども園・幼稚園・保育所】&#10;一人当たり面積"/>
        <xdr:cNvSpPr txBox="1"/>
      </xdr:nvSpPr>
      <xdr:spPr>
        <a:xfrm>
          <a:off x="193104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87" name="フローチャート: 判断 586"/>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593" name="楕円 592"/>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594" name="【学校施設】&#10;有形固定資産減価償却率該当値テキスト"/>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95" name="楕円 594"/>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29391</xdr:rowOff>
    </xdr:to>
    <xdr:cxnSp macro="">
      <xdr:nvCxnSpPr>
        <xdr:cNvPr id="596" name="直線コネクタ 595"/>
        <xdr:cNvCxnSpPr/>
      </xdr:nvCxnSpPr>
      <xdr:spPr>
        <a:xfrm flipV="1">
          <a:off x="15481300" y="101139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97" name="楕円 596"/>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60416</xdr:rowOff>
    </xdr:to>
    <xdr:cxnSp macro="">
      <xdr:nvCxnSpPr>
        <xdr:cNvPr id="598" name="直線コネクタ 597"/>
        <xdr:cNvCxnSpPr/>
      </xdr:nvCxnSpPr>
      <xdr:spPr>
        <a:xfrm flipV="1">
          <a:off x="14592300" y="101449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99" name="楕円 598"/>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93073</xdr:rowOff>
    </xdr:to>
    <xdr:cxnSp macro="">
      <xdr:nvCxnSpPr>
        <xdr:cNvPr id="600" name="直線コネクタ 599"/>
        <xdr:cNvCxnSpPr/>
      </xdr:nvCxnSpPr>
      <xdr:spPr>
        <a:xfrm flipV="1">
          <a:off x="13703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601"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02"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03"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71318</xdr:rowOff>
    </xdr:from>
    <xdr:ext cx="405111" cy="259045"/>
    <xdr:sp macro="" textlink="">
      <xdr:nvSpPr>
        <xdr:cNvPr id="604" name="n_1mainValue【学校施設】&#10;有形固定資産減価償却率"/>
        <xdr:cNvSpPr txBox="1"/>
      </xdr:nvSpPr>
      <xdr:spPr>
        <a:xfrm>
          <a:off x="15266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605" name="n_2mainValue【学校施設】&#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06" name="n_3mainValue【学校施設】&#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36"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640" name="フローチャート: 判断 639"/>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46" name="楕円 645"/>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47" name="【学校施設】&#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103124</xdr:rowOff>
    </xdr:from>
    <xdr:to>
      <xdr:col>112</xdr:col>
      <xdr:colOff>38100</xdr:colOff>
      <xdr:row>63</xdr:row>
      <xdr:rowOff>33274</xdr:rowOff>
    </xdr:to>
    <xdr:sp macro="" textlink="">
      <xdr:nvSpPr>
        <xdr:cNvPr id="648" name="楕円 647"/>
        <xdr:cNvSpPr/>
      </xdr:nvSpPr>
      <xdr:spPr>
        <a:xfrm>
          <a:off x="21272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153924</xdr:rowOff>
    </xdr:to>
    <xdr:cxnSp macro="">
      <xdr:nvCxnSpPr>
        <xdr:cNvPr id="649" name="直線コネクタ 648"/>
        <xdr:cNvCxnSpPr/>
      </xdr:nvCxnSpPr>
      <xdr:spPr>
        <a:xfrm flipV="1">
          <a:off x="21323300" y="1077163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50" name="楕円 649"/>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153924</xdr:rowOff>
    </xdr:from>
    <xdr:to>
      <xdr:col>111</xdr:col>
      <xdr:colOff>177800</xdr:colOff>
      <xdr:row>62</xdr:row>
      <xdr:rowOff>164592</xdr:rowOff>
    </xdr:to>
    <xdr:cxnSp macro="">
      <xdr:nvCxnSpPr>
        <xdr:cNvPr id="651" name="直線コネクタ 650"/>
        <xdr:cNvCxnSpPr/>
      </xdr:nvCxnSpPr>
      <xdr:spPr>
        <a:xfrm flipV="1">
          <a:off x="20434300" y="107838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52" name="楕円 651"/>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63</xdr:row>
      <xdr:rowOff>5715</xdr:rowOff>
    </xdr:to>
    <xdr:cxnSp macro="">
      <xdr:nvCxnSpPr>
        <xdr:cNvPr id="653" name="直線コネクタ 652"/>
        <xdr:cNvCxnSpPr/>
      </xdr:nvCxnSpPr>
      <xdr:spPr>
        <a:xfrm flipV="1">
          <a:off x="19545300" y="107944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54"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55"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656"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24401</xdr:rowOff>
    </xdr:from>
    <xdr:ext cx="469744" cy="259045"/>
    <xdr:sp macro="" textlink="">
      <xdr:nvSpPr>
        <xdr:cNvPr id="657" name="n_1mainValue【学校施設】&#10;一人当たり面積"/>
        <xdr:cNvSpPr txBox="1"/>
      </xdr:nvSpPr>
      <xdr:spPr>
        <a:xfrm>
          <a:off x="210757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658" name="n_2mainValue【学校施設】&#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59" name="n_3mainValue【学校施設】&#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1" name="直線コネクタ 700"/>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02"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03" name="直線コネクタ 702"/>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6"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07" name="フローチャート: 判断 70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08" name="フローチャート: 判断 70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09" name="フローチャート: 判断 708"/>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0" name="フローチャート: 判断 709"/>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716" name="楕円 715"/>
        <xdr:cNvSpPr/>
      </xdr:nvSpPr>
      <xdr:spPr>
        <a:xfrm>
          <a:off x="16268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717" name="【公民館】&#10;有形固定資産減価償却率該当値テキスト"/>
        <xdr:cNvSpPr txBox="1"/>
      </xdr:nvSpPr>
      <xdr:spPr>
        <a:xfrm>
          <a:off x="16357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18869</xdr:rowOff>
    </xdr:from>
    <xdr:to>
      <xdr:col>81</xdr:col>
      <xdr:colOff>101600</xdr:colOff>
      <xdr:row>102</xdr:row>
      <xdr:rowOff>120469</xdr:rowOff>
    </xdr:to>
    <xdr:sp macro="" textlink="">
      <xdr:nvSpPr>
        <xdr:cNvPr id="718" name="楕円 717"/>
        <xdr:cNvSpPr/>
      </xdr:nvSpPr>
      <xdr:spPr>
        <a:xfrm>
          <a:off x="15430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69669</xdr:rowOff>
    </xdr:to>
    <xdr:cxnSp macro="">
      <xdr:nvCxnSpPr>
        <xdr:cNvPr id="719" name="直線コネクタ 718"/>
        <xdr:cNvCxnSpPr/>
      </xdr:nvCxnSpPr>
      <xdr:spPr>
        <a:xfrm flipV="1">
          <a:off x="15481300" y="175200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720" name="楕円 719"/>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102</xdr:row>
      <xdr:rowOff>113756</xdr:rowOff>
    </xdr:to>
    <xdr:cxnSp macro="">
      <xdr:nvCxnSpPr>
        <xdr:cNvPr id="721" name="直線コネクタ 720"/>
        <xdr:cNvCxnSpPr/>
      </xdr:nvCxnSpPr>
      <xdr:spPr>
        <a:xfrm flipV="1">
          <a:off x="14592300" y="175575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722" name="楕円 721"/>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113756</xdr:rowOff>
    </xdr:from>
    <xdr:to>
      <xdr:col>76</xdr:col>
      <xdr:colOff>114300</xdr:colOff>
      <xdr:row>102</xdr:row>
      <xdr:rowOff>157843</xdr:rowOff>
    </xdr:to>
    <xdr:cxnSp macro="">
      <xdr:nvCxnSpPr>
        <xdr:cNvPr id="723" name="直線コネクタ 722"/>
        <xdr:cNvCxnSpPr/>
      </xdr:nvCxnSpPr>
      <xdr:spPr>
        <a:xfrm flipV="1">
          <a:off x="13703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24"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25"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726"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136996</xdr:rowOff>
    </xdr:from>
    <xdr:ext cx="405111" cy="259045"/>
    <xdr:sp macro="" textlink="">
      <xdr:nvSpPr>
        <xdr:cNvPr id="727" name="n_1mainValue【公民館】&#10;有形固定資産減価償却率"/>
        <xdr:cNvSpPr txBox="1"/>
      </xdr:nvSpPr>
      <xdr:spPr>
        <a:xfrm>
          <a:off x="15266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728" name="n_2mainValue【公民館】&#10;有形固定資産減価償却率"/>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729"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53" name="直線コネクタ 752"/>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5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55" name="直線コネクタ 75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56"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57" name="直線コネクタ 756"/>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58"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59" name="フローチャート: 判断 758"/>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0" name="フローチャート: 判断 759"/>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1" name="フローチャート: 判断 760"/>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62" name="フローチャート: 判断 761"/>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68" name="楕円 767"/>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69"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130811</xdr:rowOff>
    </xdr:from>
    <xdr:to>
      <xdr:col>112</xdr:col>
      <xdr:colOff>38100</xdr:colOff>
      <xdr:row>108</xdr:row>
      <xdr:rowOff>60961</xdr:rowOff>
    </xdr:to>
    <xdr:sp macro="" textlink="">
      <xdr:nvSpPr>
        <xdr:cNvPr id="770" name="楕円 769"/>
        <xdr:cNvSpPr/>
      </xdr:nvSpPr>
      <xdr:spPr>
        <a:xfrm>
          <a:off x="21272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10161</xdr:rowOff>
    </xdr:to>
    <xdr:cxnSp macro="">
      <xdr:nvCxnSpPr>
        <xdr:cNvPr id="771" name="直線コネクタ 770"/>
        <xdr:cNvCxnSpPr/>
      </xdr:nvCxnSpPr>
      <xdr:spPr>
        <a:xfrm flipV="1">
          <a:off x="21323300" y="18524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133350</xdr:rowOff>
    </xdr:from>
    <xdr:to>
      <xdr:col>107</xdr:col>
      <xdr:colOff>101600</xdr:colOff>
      <xdr:row>108</xdr:row>
      <xdr:rowOff>63500</xdr:rowOff>
    </xdr:to>
    <xdr:sp macro="" textlink="">
      <xdr:nvSpPr>
        <xdr:cNvPr id="772" name="楕円 771"/>
        <xdr:cNvSpPr/>
      </xdr:nvSpPr>
      <xdr:spPr>
        <a:xfrm>
          <a:off x="20383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10161</xdr:rowOff>
    </xdr:from>
    <xdr:to>
      <xdr:col>111</xdr:col>
      <xdr:colOff>177800</xdr:colOff>
      <xdr:row>108</xdr:row>
      <xdr:rowOff>12700</xdr:rowOff>
    </xdr:to>
    <xdr:cxnSp macro="">
      <xdr:nvCxnSpPr>
        <xdr:cNvPr id="773" name="直線コネクタ 772"/>
        <xdr:cNvCxnSpPr/>
      </xdr:nvCxnSpPr>
      <xdr:spPr>
        <a:xfrm flipV="1">
          <a:off x="20434300" y="1852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774" name="楕円 773"/>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12700</xdr:rowOff>
    </xdr:from>
    <xdr:to>
      <xdr:col>107</xdr:col>
      <xdr:colOff>50800</xdr:colOff>
      <xdr:row>108</xdr:row>
      <xdr:rowOff>15239</xdr:rowOff>
    </xdr:to>
    <xdr:cxnSp macro="">
      <xdr:nvCxnSpPr>
        <xdr:cNvPr id="775" name="直線コネクタ 774"/>
        <xdr:cNvCxnSpPr/>
      </xdr:nvCxnSpPr>
      <xdr:spPr>
        <a:xfrm flipV="1">
          <a:off x="19545300" y="1852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76"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77"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78"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52088</xdr:rowOff>
    </xdr:from>
    <xdr:ext cx="469744" cy="259045"/>
    <xdr:sp macro="" textlink="">
      <xdr:nvSpPr>
        <xdr:cNvPr id="779" name="n_1mainValue【公民館】&#10;一人当たり面積"/>
        <xdr:cNvSpPr txBox="1"/>
      </xdr:nvSpPr>
      <xdr:spPr>
        <a:xfrm>
          <a:off x="210757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54627</xdr:rowOff>
    </xdr:from>
    <xdr:ext cx="469744" cy="259045"/>
    <xdr:sp macro="" textlink="">
      <xdr:nvSpPr>
        <xdr:cNvPr id="780" name="n_2mainValue【公民館】&#10;一人当たり面積"/>
        <xdr:cNvSpPr txBox="1"/>
      </xdr:nvSpPr>
      <xdr:spPr>
        <a:xfrm>
          <a:off x="20199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781"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有形固定資産減価償却率が類似団体と比較してかなり高くなっている。町内に３ヶ所ある保育所について、２ヶ所が昭和５０年代前半に建築されたものであり、築４０年程度が経過していることが原因であると考えられる。今後は、統合のうえ建物の新築を行うなどの対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2" name="楕円 71"/>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3"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5" name="直線コネクタ 74"/>
        <xdr:cNvCxnSpPr/>
      </xdr:nvCxnSpPr>
      <xdr:spPr>
        <a:xfrm flipV="1">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78" name="楕円 77"/>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79" name="直線コネクタ 78"/>
        <xdr:cNvCxnSpPr/>
      </xdr:nvCxnSpPr>
      <xdr:spPr>
        <a:xfrm flipV="1">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3"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4"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5"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8" name="フローチャート: 判断 117"/>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4" name="楕円 123"/>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25" name="【図書館】&#10;一人当たり面積該当値テキスト"/>
        <xdr:cNvSpPr txBox="1"/>
      </xdr:nvSpPr>
      <xdr:spPr>
        <a:xfrm>
          <a:off x="10515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6" name="楕円 125"/>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27" name="直線コネクタ 126"/>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28" name="楕円 127"/>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118110</xdr:rowOff>
    </xdr:to>
    <xdr:cxnSp macro="">
      <xdr:nvCxnSpPr>
        <xdr:cNvPr id="129" name="直線コネクタ 128"/>
        <xdr:cNvCxnSpPr/>
      </xdr:nvCxnSpPr>
      <xdr:spPr>
        <a:xfrm flipV="1">
          <a:off x="8750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0" name="楕円 129"/>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125730</xdr:rowOff>
    </xdr:to>
    <xdr:cxnSp macro="">
      <xdr:nvCxnSpPr>
        <xdr:cNvPr id="131" name="直線コネクタ 130"/>
        <xdr:cNvCxnSpPr/>
      </xdr:nvCxnSpPr>
      <xdr:spPr>
        <a:xfrm flipV="1">
          <a:off x="7861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34"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160037</xdr:rowOff>
    </xdr:from>
    <xdr:ext cx="469744" cy="259045"/>
    <xdr:sp macro="" textlink="">
      <xdr:nvSpPr>
        <xdr:cNvPr id="136" name="n_2mainValue【図書館】&#10;一人当たり面積"/>
        <xdr:cNvSpPr txBox="1"/>
      </xdr:nvSpPr>
      <xdr:spPr>
        <a:xfrm>
          <a:off x="8515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137" name="n_3mainValue【図書館】&#10;一人当たり面積"/>
        <xdr:cNvSpPr txBox="1"/>
      </xdr:nvSpPr>
      <xdr:spPr>
        <a:xfrm>
          <a:off x="7626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1" name="フローチャート: 判断 17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77" name="楕円 176"/>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xdr:rowOff>
    </xdr:from>
    <xdr:ext cx="405111" cy="259045"/>
    <xdr:sp macro="" textlink="">
      <xdr:nvSpPr>
        <xdr:cNvPr id="178" name="【体育館・プール】&#10;有形固定資産減価償却率該当値テキスト"/>
        <xdr:cNvSpPr txBox="1"/>
      </xdr:nvSpPr>
      <xdr:spPr>
        <a:xfrm>
          <a:off x="4673600"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9" name="楕円 178"/>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68580</xdr:rowOff>
    </xdr:to>
    <xdr:cxnSp macro="">
      <xdr:nvCxnSpPr>
        <xdr:cNvPr id="180" name="直線コネクタ 179"/>
        <xdr:cNvCxnSpPr/>
      </xdr:nvCxnSpPr>
      <xdr:spPr>
        <a:xfrm flipV="1">
          <a:off x="3797300" y="9801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163195</xdr:rowOff>
    </xdr:to>
    <xdr:sp macro="" textlink="">
      <xdr:nvSpPr>
        <xdr:cNvPr id="181" name="楕円 180"/>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112395</xdr:rowOff>
    </xdr:to>
    <xdr:cxnSp macro="">
      <xdr:nvCxnSpPr>
        <xdr:cNvPr id="182" name="直線コネクタ 181"/>
        <xdr:cNvCxnSpPr/>
      </xdr:nvCxnSpPr>
      <xdr:spPr>
        <a:xfrm flipV="1">
          <a:off x="2908300" y="9841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103505</xdr:rowOff>
    </xdr:from>
    <xdr:to>
      <xdr:col>10</xdr:col>
      <xdr:colOff>165100</xdr:colOff>
      <xdr:row>58</xdr:row>
      <xdr:rowOff>33655</xdr:rowOff>
    </xdr:to>
    <xdr:sp macro="" textlink="">
      <xdr:nvSpPr>
        <xdr:cNvPr id="183" name="楕円 182"/>
        <xdr:cNvSpPr/>
      </xdr:nvSpPr>
      <xdr:spPr>
        <a:xfrm>
          <a:off x="196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57</xdr:row>
      <xdr:rowOff>154305</xdr:rowOff>
    </xdr:to>
    <xdr:cxnSp macro="">
      <xdr:nvCxnSpPr>
        <xdr:cNvPr id="184" name="直線コネクタ 183"/>
        <xdr:cNvCxnSpPr/>
      </xdr:nvCxnSpPr>
      <xdr:spPr>
        <a:xfrm flipV="1">
          <a:off x="2019300" y="988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7"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88"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89" name="n_2mainValue【体育館・プール】&#10;有形固定資産減価償却率"/>
        <xdr:cNvSpPr txBox="1"/>
      </xdr:nvSpPr>
      <xdr:spPr>
        <a:xfrm>
          <a:off x="2705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50182</xdr:rowOff>
    </xdr:from>
    <xdr:ext cx="405111" cy="259045"/>
    <xdr:sp macro="" textlink="">
      <xdr:nvSpPr>
        <xdr:cNvPr id="190" name="n_3mainValue【体育館・プール】&#10;有形固定資産減価償却率"/>
        <xdr:cNvSpPr txBox="1"/>
      </xdr:nvSpPr>
      <xdr:spPr>
        <a:xfrm>
          <a:off x="1816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11249</xdr:rowOff>
    </xdr:from>
    <xdr:to>
      <xdr:col>41</xdr:col>
      <xdr:colOff>101600</xdr:colOff>
      <xdr:row>61</xdr:row>
      <xdr:rowOff>112849</xdr:rowOff>
    </xdr:to>
    <xdr:sp macro="" textlink="">
      <xdr:nvSpPr>
        <xdr:cNvPr id="225" name="フローチャート: 判断 224"/>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231" name="楕円 230"/>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86377</xdr:rowOff>
    </xdr:from>
    <xdr:ext cx="469744" cy="259045"/>
    <xdr:sp macro="" textlink="">
      <xdr:nvSpPr>
        <xdr:cNvPr id="232" name="【体育館・プール】&#10;一人当たり面積該当値テキスト"/>
        <xdr:cNvSpPr txBox="1"/>
      </xdr:nvSpPr>
      <xdr:spPr>
        <a:xfrm>
          <a:off x="10515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83094</xdr:rowOff>
    </xdr:from>
    <xdr:to>
      <xdr:col>50</xdr:col>
      <xdr:colOff>165100</xdr:colOff>
      <xdr:row>59</xdr:row>
      <xdr:rowOff>13244</xdr:rowOff>
    </xdr:to>
    <xdr:sp macro="" textlink="">
      <xdr:nvSpPr>
        <xdr:cNvPr id="233" name="楕円 232"/>
        <xdr:cNvSpPr/>
      </xdr:nvSpPr>
      <xdr:spPr>
        <a:xfrm>
          <a:off x="958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114300</xdr:rowOff>
    </xdr:from>
    <xdr:to>
      <xdr:col>55</xdr:col>
      <xdr:colOff>0</xdr:colOff>
      <xdr:row>58</xdr:row>
      <xdr:rowOff>133894</xdr:rowOff>
    </xdr:to>
    <xdr:cxnSp macro="">
      <xdr:nvCxnSpPr>
        <xdr:cNvPr id="234" name="直線コネクタ 233"/>
        <xdr:cNvCxnSpPr/>
      </xdr:nvCxnSpPr>
      <xdr:spPr>
        <a:xfrm flipV="1">
          <a:off x="9639300" y="1005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99423</xdr:rowOff>
    </xdr:from>
    <xdr:to>
      <xdr:col>46</xdr:col>
      <xdr:colOff>38100</xdr:colOff>
      <xdr:row>59</xdr:row>
      <xdr:rowOff>29573</xdr:rowOff>
    </xdr:to>
    <xdr:sp macro="" textlink="">
      <xdr:nvSpPr>
        <xdr:cNvPr id="235" name="楕円 234"/>
        <xdr:cNvSpPr/>
      </xdr:nvSpPr>
      <xdr:spPr>
        <a:xfrm>
          <a:off x="869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133894</xdr:rowOff>
    </xdr:from>
    <xdr:to>
      <xdr:col>50</xdr:col>
      <xdr:colOff>114300</xdr:colOff>
      <xdr:row>58</xdr:row>
      <xdr:rowOff>150223</xdr:rowOff>
    </xdr:to>
    <xdr:cxnSp macro="">
      <xdr:nvCxnSpPr>
        <xdr:cNvPr id="236" name="直線コネクタ 235"/>
        <xdr:cNvCxnSpPr/>
      </xdr:nvCxnSpPr>
      <xdr:spPr>
        <a:xfrm flipV="1">
          <a:off x="8750300" y="100779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120650</xdr:rowOff>
    </xdr:from>
    <xdr:to>
      <xdr:col>41</xdr:col>
      <xdr:colOff>101600</xdr:colOff>
      <xdr:row>59</xdr:row>
      <xdr:rowOff>50800</xdr:rowOff>
    </xdr:to>
    <xdr:sp macro="" textlink="">
      <xdr:nvSpPr>
        <xdr:cNvPr id="237" name="楕円 236"/>
        <xdr:cNvSpPr/>
      </xdr:nvSpPr>
      <xdr:spPr>
        <a:xfrm>
          <a:off x="781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150223</xdr:rowOff>
    </xdr:from>
    <xdr:to>
      <xdr:col>45</xdr:col>
      <xdr:colOff>177800</xdr:colOff>
      <xdr:row>59</xdr:row>
      <xdr:rowOff>0</xdr:rowOff>
    </xdr:to>
    <xdr:cxnSp macro="">
      <xdr:nvCxnSpPr>
        <xdr:cNvPr id="238" name="直線コネクタ 237"/>
        <xdr:cNvCxnSpPr/>
      </xdr:nvCxnSpPr>
      <xdr:spPr>
        <a:xfrm flipV="1">
          <a:off x="7861300" y="1009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40"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103976</xdr:rowOff>
    </xdr:from>
    <xdr:ext cx="469744" cy="259045"/>
    <xdr:sp macro="" textlink="">
      <xdr:nvSpPr>
        <xdr:cNvPr id="241" name="n_3aveValue【体育館・プール】&#10;一人当たり面積"/>
        <xdr:cNvSpPr txBox="1"/>
      </xdr:nvSpPr>
      <xdr:spPr>
        <a:xfrm>
          <a:off x="7626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29771</xdr:rowOff>
    </xdr:from>
    <xdr:ext cx="469744" cy="259045"/>
    <xdr:sp macro="" textlink="">
      <xdr:nvSpPr>
        <xdr:cNvPr id="242" name="n_1mainValue【体育館・プール】&#10;一人当たり面積"/>
        <xdr:cNvSpPr txBox="1"/>
      </xdr:nvSpPr>
      <xdr:spPr>
        <a:xfrm>
          <a:off x="93917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46100</xdr:rowOff>
    </xdr:from>
    <xdr:ext cx="469744" cy="259045"/>
    <xdr:sp macro="" textlink="">
      <xdr:nvSpPr>
        <xdr:cNvPr id="243" name="n_2mainValue【体育館・プール】&#10;一人当たり面積"/>
        <xdr:cNvSpPr txBox="1"/>
      </xdr:nvSpPr>
      <xdr:spPr>
        <a:xfrm>
          <a:off x="8515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67327</xdr:rowOff>
    </xdr:from>
    <xdr:ext cx="469744" cy="259045"/>
    <xdr:sp macro="" textlink="">
      <xdr:nvSpPr>
        <xdr:cNvPr id="244" name="n_3mainValue【体育館・プール】&#10;一人当たり面積"/>
        <xdr:cNvSpPr txBox="1"/>
      </xdr:nvSpPr>
      <xdr:spPr>
        <a:xfrm>
          <a:off x="7626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75"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9" name="フローチャート: 判断 278"/>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285" name="楕円 284"/>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31041</xdr:rowOff>
    </xdr:from>
    <xdr:ext cx="405111" cy="259045"/>
    <xdr:sp macro="" textlink="">
      <xdr:nvSpPr>
        <xdr:cNvPr id="286" name="【福祉施設】&#10;有形固定資産減価償却率該当値テキスト"/>
        <xdr:cNvSpPr txBox="1"/>
      </xdr:nvSpPr>
      <xdr:spPr>
        <a:xfrm>
          <a:off x="4673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87" name="楕円 286"/>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136071</xdr:rowOff>
    </xdr:to>
    <xdr:cxnSp macro="">
      <xdr:nvCxnSpPr>
        <xdr:cNvPr id="288" name="直線コネクタ 287"/>
        <xdr:cNvCxnSpPr/>
      </xdr:nvCxnSpPr>
      <xdr:spPr>
        <a:xfrm flipV="1">
          <a:off x="3797300" y="1416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89" name="楕円 288"/>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82</xdr:row>
      <xdr:rowOff>168729</xdr:rowOff>
    </xdr:to>
    <xdr:cxnSp macro="">
      <xdr:nvCxnSpPr>
        <xdr:cNvPr id="290" name="直線コネクタ 289"/>
        <xdr:cNvCxnSpPr/>
      </xdr:nvCxnSpPr>
      <xdr:spPr>
        <a:xfrm flipV="1">
          <a:off x="2908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91" name="楕円 290"/>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29936</xdr:rowOff>
    </xdr:to>
    <xdr:cxnSp macro="">
      <xdr:nvCxnSpPr>
        <xdr:cNvPr id="292" name="直線コネクタ 291"/>
        <xdr:cNvCxnSpPr/>
      </xdr:nvCxnSpPr>
      <xdr:spPr>
        <a:xfrm flipV="1">
          <a:off x="2019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93"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94"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96" name="n_1mainValue【福祉施設】&#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297"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98" name="n_3mainValue【福祉施設】&#10;有形固定資産減価償却率"/>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1" name="フローチャート: 判断 330"/>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37" name="楕円 336"/>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135272</xdr:rowOff>
    </xdr:from>
    <xdr:ext cx="469744" cy="259045"/>
    <xdr:sp macro="" textlink="">
      <xdr:nvSpPr>
        <xdr:cNvPr id="338" name="【福祉施設】&#10;一人当たり面積該当値テキスト"/>
        <xdr:cNvSpPr txBox="1"/>
      </xdr:nvSpPr>
      <xdr:spPr>
        <a:xfrm>
          <a:off x="10515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160655</xdr:rowOff>
    </xdr:from>
    <xdr:to>
      <xdr:col>50</xdr:col>
      <xdr:colOff>165100</xdr:colOff>
      <xdr:row>85</xdr:row>
      <xdr:rowOff>90805</xdr:rowOff>
    </xdr:to>
    <xdr:sp macro="" textlink="">
      <xdr:nvSpPr>
        <xdr:cNvPr id="339" name="楕円 338"/>
        <xdr:cNvSpPr/>
      </xdr:nvSpPr>
      <xdr:spPr>
        <a:xfrm>
          <a:off x="9588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36195</xdr:rowOff>
    </xdr:from>
    <xdr:to>
      <xdr:col>55</xdr:col>
      <xdr:colOff>0</xdr:colOff>
      <xdr:row>85</xdr:row>
      <xdr:rowOff>40005</xdr:rowOff>
    </xdr:to>
    <xdr:cxnSp macro="">
      <xdr:nvCxnSpPr>
        <xdr:cNvPr id="340" name="直線コネクタ 339"/>
        <xdr:cNvCxnSpPr/>
      </xdr:nvCxnSpPr>
      <xdr:spPr>
        <a:xfrm flipV="1">
          <a:off x="9639300" y="14609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41" name="楕円 340"/>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40005</xdr:rowOff>
    </xdr:from>
    <xdr:to>
      <xdr:col>50</xdr:col>
      <xdr:colOff>114300</xdr:colOff>
      <xdr:row>85</xdr:row>
      <xdr:rowOff>43814</xdr:rowOff>
    </xdr:to>
    <xdr:cxnSp macro="">
      <xdr:nvCxnSpPr>
        <xdr:cNvPr id="342" name="直線コネクタ 341"/>
        <xdr:cNvCxnSpPr/>
      </xdr:nvCxnSpPr>
      <xdr:spPr>
        <a:xfrm flipV="1">
          <a:off x="8750300" y="1461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3" name="楕円 34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49530</xdr:rowOff>
    </xdr:to>
    <xdr:cxnSp macro="">
      <xdr:nvCxnSpPr>
        <xdr:cNvPr id="344" name="直線コネクタ 343"/>
        <xdr:cNvCxnSpPr/>
      </xdr:nvCxnSpPr>
      <xdr:spPr>
        <a:xfrm flipV="1">
          <a:off x="7861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45"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6"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7"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81932</xdr:rowOff>
    </xdr:from>
    <xdr:ext cx="469744" cy="259045"/>
    <xdr:sp macro="" textlink="">
      <xdr:nvSpPr>
        <xdr:cNvPr id="348" name="n_1mainValue【福祉施設】&#10;一人当たり面積"/>
        <xdr:cNvSpPr txBox="1"/>
      </xdr:nvSpPr>
      <xdr:spPr>
        <a:xfrm>
          <a:off x="93917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49" name="n_2mainValue【福祉施設】&#10;一人当たり面積"/>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0"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24" name="直線コネクタ 42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2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26" name="直線コネクタ 42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2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28" name="直線コネクタ 42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29"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30" name="フローチャート: 判断 42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31" name="フローチャート: 判断 43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32" name="フローチャート: 判断 43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33" name="フローチャート: 判断 432"/>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439" name="楕円 438"/>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440"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132624</xdr:rowOff>
    </xdr:from>
    <xdr:to>
      <xdr:col>81</xdr:col>
      <xdr:colOff>101600</xdr:colOff>
      <xdr:row>80</xdr:row>
      <xdr:rowOff>62774</xdr:rowOff>
    </xdr:to>
    <xdr:sp macro="" textlink="">
      <xdr:nvSpPr>
        <xdr:cNvPr id="441" name="楕円 440"/>
        <xdr:cNvSpPr/>
      </xdr:nvSpPr>
      <xdr:spPr>
        <a:xfrm>
          <a:off x="15430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11974</xdr:rowOff>
    </xdr:to>
    <xdr:cxnSp macro="">
      <xdr:nvCxnSpPr>
        <xdr:cNvPr id="442" name="直線コネクタ 441"/>
        <xdr:cNvCxnSpPr/>
      </xdr:nvCxnSpPr>
      <xdr:spPr>
        <a:xfrm flipV="1">
          <a:off x="15481300" y="136969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443" name="楕円 442"/>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xdr:rowOff>
    </xdr:from>
    <xdr:to>
      <xdr:col>81</xdr:col>
      <xdr:colOff>50800</xdr:colOff>
      <xdr:row>80</xdr:row>
      <xdr:rowOff>52795</xdr:rowOff>
    </xdr:to>
    <xdr:cxnSp macro="">
      <xdr:nvCxnSpPr>
        <xdr:cNvPr id="444" name="直線コネクタ 443"/>
        <xdr:cNvCxnSpPr/>
      </xdr:nvCxnSpPr>
      <xdr:spPr>
        <a:xfrm flipV="1">
          <a:off x="14592300" y="137279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42818</xdr:rowOff>
    </xdr:from>
    <xdr:to>
      <xdr:col>72</xdr:col>
      <xdr:colOff>38100</xdr:colOff>
      <xdr:row>80</xdr:row>
      <xdr:rowOff>144418</xdr:rowOff>
    </xdr:to>
    <xdr:sp macro="" textlink="">
      <xdr:nvSpPr>
        <xdr:cNvPr id="445" name="楕円 444"/>
        <xdr:cNvSpPr/>
      </xdr:nvSpPr>
      <xdr:spPr>
        <a:xfrm>
          <a:off x="13652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93618</xdr:rowOff>
    </xdr:to>
    <xdr:cxnSp macro="">
      <xdr:nvCxnSpPr>
        <xdr:cNvPr id="446" name="直線コネクタ 445"/>
        <xdr:cNvCxnSpPr/>
      </xdr:nvCxnSpPr>
      <xdr:spPr>
        <a:xfrm flipV="1">
          <a:off x="13703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44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448"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449"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79301</xdr:rowOff>
    </xdr:from>
    <xdr:ext cx="405111" cy="259045"/>
    <xdr:sp macro="" textlink="">
      <xdr:nvSpPr>
        <xdr:cNvPr id="450" name="n_1mainValue【消防施設】&#10;有形固定資産減価償却率"/>
        <xdr:cNvSpPr txBox="1"/>
      </xdr:nvSpPr>
      <xdr:spPr>
        <a:xfrm>
          <a:off x="15266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451" name="n_2mainValue【消防施設】&#10;有形固定資産減価償却率"/>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160945</xdr:rowOff>
    </xdr:from>
    <xdr:ext cx="405111" cy="259045"/>
    <xdr:sp macro="" textlink="">
      <xdr:nvSpPr>
        <xdr:cNvPr id="452" name="n_3mainValue【消防施設】&#10;有形固定資産減価償却率"/>
        <xdr:cNvSpPr txBox="1"/>
      </xdr:nvSpPr>
      <xdr:spPr>
        <a:xfrm>
          <a:off x="13500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1" name="テキスト ボックス 4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2" name="直線コネクタ 4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3" name="直線コネクタ 4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4" name="テキスト ボックス 4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5" name="直線コネクタ 4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6" name="テキスト ボックス 4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7" name="直線コネクタ 4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8" name="テキスト ボックス 4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9" name="直線コネクタ 4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0" name="テキスト ボックス 4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1" name="直線コネクタ 4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2" name="テキスト ボックス 4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3" name="直線コネクタ 4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4" name="テキスト ボックス 4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76" name="直線コネクタ 47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7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78" name="直線コネクタ 47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7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80" name="直線コネクタ 47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8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82" name="フローチャート: 判断 48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83" name="フローチャート: 判断 48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484" name="フローチャート: 判断 48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85" name="フローチャート: 判断 484"/>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491" name="楕円 490"/>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492" name="【消防施設】&#10;一人当たり面積該当値テキスト"/>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493" name="楕円 492"/>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494" name="直線コネクタ 493"/>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495" name="楕円 494"/>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496" name="直線コネクタ 495"/>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497" name="楕円 496"/>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41911</xdr:rowOff>
    </xdr:to>
    <xdr:cxnSp macro="">
      <xdr:nvCxnSpPr>
        <xdr:cNvPr id="498" name="直線コネクタ 497"/>
        <xdr:cNvCxnSpPr/>
      </xdr:nvCxnSpPr>
      <xdr:spPr>
        <a:xfrm flipV="1">
          <a:off x="19545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499"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00"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0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502"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03"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504" name="n_3mainValue【消防施設】&#10;一人当たり面積"/>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30" name="直線コネクタ 52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3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32" name="直線コネクタ 53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3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34" name="直線コネクタ 53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35"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36" name="フローチャート: 判断 53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37" name="フローチャート: 判断 53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38" name="フローチャート: 判断 53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39" name="フローチャート: 判断 53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545" name="楕円 544"/>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546" name="【庁舎】&#10;有形固定資産減価償却率該当値テキスト"/>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547" name="楕円 546"/>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74568</xdr:rowOff>
    </xdr:to>
    <xdr:cxnSp macro="">
      <xdr:nvCxnSpPr>
        <xdr:cNvPr id="548" name="直線コネクタ 547"/>
        <xdr:cNvCxnSpPr/>
      </xdr:nvCxnSpPr>
      <xdr:spPr>
        <a:xfrm flipV="1">
          <a:off x="15481300" y="1854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67855</xdr:rowOff>
    </xdr:from>
    <xdr:to>
      <xdr:col>76</xdr:col>
      <xdr:colOff>165100</xdr:colOff>
      <xdr:row>108</xdr:row>
      <xdr:rowOff>169455</xdr:rowOff>
    </xdr:to>
    <xdr:sp macro="" textlink="">
      <xdr:nvSpPr>
        <xdr:cNvPr id="549" name="楕円 548"/>
        <xdr:cNvSpPr/>
      </xdr:nvSpPr>
      <xdr:spPr>
        <a:xfrm>
          <a:off x="1454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118655</xdr:rowOff>
    </xdr:to>
    <xdr:cxnSp macro="">
      <xdr:nvCxnSpPr>
        <xdr:cNvPr id="550" name="直線コネクタ 549"/>
        <xdr:cNvCxnSpPr/>
      </xdr:nvCxnSpPr>
      <xdr:spPr>
        <a:xfrm flipV="1">
          <a:off x="14592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551" name="楕円 550"/>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162742</xdr:rowOff>
    </xdr:to>
    <xdr:cxnSp macro="">
      <xdr:nvCxnSpPr>
        <xdr:cNvPr id="552" name="直線コネクタ 551"/>
        <xdr:cNvCxnSpPr/>
      </xdr:nvCxnSpPr>
      <xdr:spPr>
        <a:xfrm flipV="1">
          <a:off x="13703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553"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554"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5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116495</xdr:rowOff>
    </xdr:from>
    <xdr:ext cx="340478" cy="259045"/>
    <xdr:sp macro="" textlink="">
      <xdr:nvSpPr>
        <xdr:cNvPr id="556" name="n_1mainValue【庁舎】&#10;有形固定資産減価償却率"/>
        <xdr:cNvSpPr txBox="1"/>
      </xdr:nvSpPr>
      <xdr:spPr>
        <a:xfrm>
          <a:off x="15298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160582</xdr:rowOff>
    </xdr:from>
    <xdr:ext cx="340478" cy="259045"/>
    <xdr:sp macro="" textlink="">
      <xdr:nvSpPr>
        <xdr:cNvPr id="557" name="n_2mainValue【庁舎】&#10;有形固定資産減価償却率"/>
        <xdr:cNvSpPr txBox="1"/>
      </xdr:nvSpPr>
      <xdr:spPr>
        <a:xfrm>
          <a:off x="14422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33219</xdr:rowOff>
    </xdr:from>
    <xdr:ext cx="340478" cy="259045"/>
    <xdr:sp macro="" textlink="">
      <xdr:nvSpPr>
        <xdr:cNvPr id="558" name="n_3mainValue【庁舎】&#10;有形固定資産減価償却率"/>
        <xdr:cNvSpPr txBox="1"/>
      </xdr:nvSpPr>
      <xdr:spPr>
        <a:xfrm>
          <a:off x="13533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84" name="直線コネクタ 58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8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86" name="直線コネクタ 58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8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88" name="直線コネクタ 58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8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0" name="フローチャート: 判断 58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91" name="フローチャート: 判断 59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592" name="フローチャート: 判断 59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593" name="フローチャート: 判断 592"/>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66766</xdr:rowOff>
    </xdr:from>
    <xdr:to>
      <xdr:col>116</xdr:col>
      <xdr:colOff>114300</xdr:colOff>
      <xdr:row>106</xdr:row>
      <xdr:rowOff>168366</xdr:rowOff>
    </xdr:to>
    <xdr:sp macro="" textlink="">
      <xdr:nvSpPr>
        <xdr:cNvPr id="599" name="楕円 598"/>
        <xdr:cNvSpPr/>
      </xdr:nvSpPr>
      <xdr:spPr>
        <a:xfrm>
          <a:off x="221107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45193</xdr:rowOff>
    </xdr:from>
    <xdr:ext cx="469744" cy="259045"/>
    <xdr:sp macro="" textlink="">
      <xdr:nvSpPr>
        <xdr:cNvPr id="600" name="【庁舎】&#10;一人当たり面積該当値テキスト"/>
        <xdr:cNvSpPr txBox="1"/>
      </xdr:nvSpPr>
      <xdr:spPr>
        <a:xfrm>
          <a:off x="22199600" y="182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601" name="楕円 600"/>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117566</xdr:rowOff>
    </xdr:from>
    <xdr:to>
      <xdr:col>116</xdr:col>
      <xdr:colOff>63500</xdr:colOff>
      <xdr:row>106</xdr:row>
      <xdr:rowOff>125186</xdr:rowOff>
    </xdr:to>
    <xdr:cxnSp macro="">
      <xdr:nvCxnSpPr>
        <xdr:cNvPr id="602" name="直線コネクタ 601"/>
        <xdr:cNvCxnSpPr/>
      </xdr:nvCxnSpPr>
      <xdr:spPr>
        <a:xfrm flipV="1">
          <a:off x="21323300" y="1829126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603" name="楕円 602"/>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131718</xdr:rowOff>
    </xdr:to>
    <xdr:cxnSp macro="">
      <xdr:nvCxnSpPr>
        <xdr:cNvPr id="604" name="直線コネクタ 603"/>
        <xdr:cNvCxnSpPr/>
      </xdr:nvCxnSpPr>
      <xdr:spPr>
        <a:xfrm flipV="1">
          <a:off x="20434300" y="1829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605" name="楕円 604"/>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141514</xdr:rowOff>
    </xdr:to>
    <xdr:cxnSp macro="">
      <xdr:nvCxnSpPr>
        <xdr:cNvPr id="606" name="直線コネクタ 605"/>
        <xdr:cNvCxnSpPr/>
      </xdr:nvCxnSpPr>
      <xdr:spPr>
        <a:xfrm flipV="1">
          <a:off x="19545300" y="1830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0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08"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40295</xdr:rowOff>
    </xdr:from>
    <xdr:ext cx="469744" cy="259045"/>
    <xdr:sp macro="" textlink="">
      <xdr:nvSpPr>
        <xdr:cNvPr id="609" name="n_3aveValue【庁舎】&#10;一人当たり面積"/>
        <xdr:cNvSpPr txBox="1"/>
      </xdr:nvSpPr>
      <xdr:spPr>
        <a:xfrm>
          <a:off x="19310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610" name="n_1mainValue【庁舎】&#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611" name="n_2mainValue【庁舎】&#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612" name="n_3mainValue【庁舎】&#10;一人当たり面積"/>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の有形固定資産減価償却率が類似団体より高くなっている。これは、町内に２ヶ所ある町民プールのうち、１ヶ所が昭和５０年代に建築されたものであり、老朽化が進んでいることが原因であると考えられる。また一人当たり面積も平均値より大きくなっているため、今後の利用者数なども勘案しつつ統合など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0000_&#32207;&#21209;&#24195;&#22577;&#35506;/&#36001;&#25919;&#20418;&#65288;11112000&#65289;/03_&#27770;&#31639;/R1/201023&#24179;&#25104;30&#24180;&#24230;&#36001;&#25919;&#29366;&#27841;&#36039;&#26009;&#38598;&#65288;&#65298;&#22238;&#30446;&#65289;&#12398;&#25552;&#20986;&#12395;&#12388;&#12356;&#12390;/&#20316;&#25104;&#29992;/&#12304;&#36001;&#25919;&#29366;&#27841;&#36039;&#26009;&#38598;&#12305;_303615_&#28271;&#27973;&#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144</v>
          </cell>
          <cell r="CF51">
            <v>116.5</v>
          </cell>
          <cell r="CN51">
            <v>48.8</v>
          </cell>
          <cell r="CV51">
            <v>5.6</v>
          </cell>
        </row>
        <row r="53">
          <cell r="BX53">
            <v>60.9</v>
          </cell>
          <cell r="CF53">
            <v>61.9</v>
          </cell>
          <cell r="CN53">
            <v>63.1</v>
          </cell>
          <cell r="CV53">
            <v>62.3</v>
          </cell>
        </row>
        <row r="55">
          <cell r="AN55" t="str">
            <v>類似団体内平均値</v>
          </cell>
          <cell r="BX55">
            <v>20.2</v>
          </cell>
          <cell r="CF55">
            <v>0</v>
          </cell>
          <cell r="CN55">
            <v>0</v>
          </cell>
          <cell r="CV55">
            <v>0</v>
          </cell>
        </row>
        <row r="57">
          <cell r="BX57">
            <v>55.8</v>
          </cell>
          <cell r="CF57">
            <v>52.1</v>
          </cell>
          <cell r="CN57">
            <v>59.1</v>
          </cell>
          <cell r="CV57">
            <v>58.6</v>
          </cell>
        </row>
        <row r="72">
          <cell r="BP72" t="str">
            <v>H26</v>
          </cell>
          <cell r="BX72" t="str">
            <v>H27</v>
          </cell>
          <cell r="CF72" t="str">
            <v>H28</v>
          </cell>
          <cell r="CN72" t="str">
            <v>H29</v>
          </cell>
          <cell r="CV72" t="str">
            <v>H30</v>
          </cell>
        </row>
        <row r="73">
          <cell r="AN73" t="str">
            <v>当該団体値</v>
          </cell>
          <cell r="BP73">
            <v>168.6</v>
          </cell>
          <cell r="BX73">
            <v>144</v>
          </cell>
          <cell r="CF73">
            <v>116.5</v>
          </cell>
          <cell r="CN73">
            <v>48.8</v>
          </cell>
          <cell r="CV73">
            <v>5.6</v>
          </cell>
        </row>
        <row r="75">
          <cell r="BP75">
            <v>10.3</v>
          </cell>
          <cell r="BX75">
            <v>10.4</v>
          </cell>
          <cell r="CF75">
            <v>10.199999999999999</v>
          </cell>
          <cell r="CN75">
            <v>9.6999999999999993</v>
          </cell>
          <cell r="CV75">
            <v>9.9</v>
          </cell>
        </row>
        <row r="77">
          <cell r="AN77" t="str">
            <v>類似団体内平均値</v>
          </cell>
          <cell r="BP77">
            <v>10.199999999999999</v>
          </cell>
          <cell r="BX77">
            <v>20.2</v>
          </cell>
          <cell r="CF77">
            <v>0</v>
          </cell>
          <cell r="CN77">
            <v>0</v>
          </cell>
          <cell r="CV77">
            <v>0</v>
          </cell>
        </row>
        <row r="79">
          <cell r="BP79">
            <v>9.1</v>
          </cell>
          <cell r="BX79">
            <v>9.3000000000000007</v>
          </cell>
          <cell r="CF79">
            <v>7.9</v>
          </cell>
          <cell r="CN79">
            <v>7.9</v>
          </cell>
          <cell r="CV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12239221</v>
      </c>
      <c r="BO4" s="423"/>
      <c r="BP4" s="423"/>
      <c r="BQ4" s="423"/>
      <c r="BR4" s="423"/>
      <c r="BS4" s="423"/>
      <c r="BT4" s="423"/>
      <c r="BU4" s="424"/>
      <c r="BV4" s="422">
        <v>11171496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5.3</v>
      </c>
      <c r="CU4" s="604"/>
      <c r="CV4" s="604"/>
      <c r="CW4" s="604"/>
      <c r="CX4" s="604"/>
      <c r="CY4" s="604"/>
      <c r="CZ4" s="604"/>
      <c r="DA4" s="605"/>
      <c r="DB4" s="603">
        <v>8.6999999999999993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11736168</v>
      </c>
      <c r="BO5" s="428"/>
      <c r="BP5" s="428"/>
      <c r="BQ5" s="428"/>
      <c r="BR5" s="428"/>
      <c r="BS5" s="428"/>
      <c r="BT5" s="428"/>
      <c r="BU5" s="429"/>
      <c r="BV5" s="427">
        <v>10812944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88.1</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503053</v>
      </c>
      <c r="BO6" s="428"/>
      <c r="BP6" s="428"/>
      <c r="BQ6" s="428"/>
      <c r="BR6" s="428"/>
      <c r="BS6" s="428"/>
      <c r="BT6" s="428"/>
      <c r="BU6" s="429"/>
      <c r="BV6" s="427">
        <v>358552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92.3</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320689</v>
      </c>
      <c r="BO7" s="428"/>
      <c r="BP7" s="428"/>
      <c r="BQ7" s="428"/>
      <c r="BR7" s="428"/>
      <c r="BS7" s="428"/>
      <c r="BT7" s="428"/>
      <c r="BU7" s="429"/>
      <c r="BV7" s="427">
        <v>57408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3436702</v>
      </c>
      <c r="CU7" s="428"/>
      <c r="CV7" s="428"/>
      <c r="CW7" s="428"/>
      <c r="CX7" s="428"/>
      <c r="CY7" s="428"/>
      <c r="CZ7" s="428"/>
      <c r="DA7" s="429"/>
      <c r="DB7" s="427">
        <v>3454033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182364</v>
      </c>
      <c r="BO8" s="428"/>
      <c r="BP8" s="428"/>
      <c r="BQ8" s="428"/>
      <c r="BR8" s="428"/>
      <c r="BS8" s="428"/>
      <c r="BT8" s="428"/>
      <c r="BU8" s="429"/>
      <c r="BV8" s="427">
        <v>301144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0.35</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12200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-118780</v>
      </c>
      <c r="BO9" s="428"/>
      <c r="BP9" s="428"/>
      <c r="BQ9" s="428"/>
      <c r="BR9" s="428"/>
      <c r="BS9" s="428"/>
      <c r="BT9" s="428"/>
      <c r="BU9" s="429"/>
      <c r="BV9" s="427">
        <v>113508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13.6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13210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160344</v>
      </c>
      <c r="BO10" s="428"/>
      <c r="BP10" s="428"/>
      <c r="BQ10" s="428"/>
      <c r="BR10" s="428"/>
      <c r="BS10" s="428"/>
      <c r="BT10" s="428"/>
      <c r="BU10" s="429"/>
      <c r="BV10" s="427">
        <v>171313</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12078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12037</v>
      </c>
      <c r="S13" s="531"/>
      <c r="T13" s="531"/>
      <c r="U13" s="531"/>
      <c r="V13" s="532"/>
      <c r="W13" s="518" t="s">
        <v>141</v>
      </c>
      <c r="X13" s="440"/>
      <c r="Y13" s="440"/>
      <c r="Z13" s="440"/>
      <c r="AA13" s="440"/>
      <c r="AB13" s="441"/>
      <c r="AC13" s="403">
        <v>902</v>
      </c>
      <c r="AD13" s="404"/>
      <c r="AE13" s="404"/>
      <c r="AF13" s="404"/>
      <c r="AG13" s="405"/>
      <c r="AH13" s="403">
        <v>1005</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41564</v>
      </c>
      <c r="BO13" s="428"/>
      <c r="BP13" s="428"/>
      <c r="BQ13" s="428"/>
      <c r="BR13" s="428"/>
      <c r="BS13" s="428"/>
      <c r="BT13" s="428"/>
      <c r="BU13" s="429"/>
      <c r="BV13" s="427">
        <v>284821</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9.9</v>
      </c>
      <c r="CU13" s="398"/>
      <c r="CV13" s="398"/>
      <c r="CW13" s="398"/>
      <c r="CX13" s="398"/>
      <c r="CY13" s="398"/>
      <c r="CZ13" s="398"/>
      <c r="DA13" s="399"/>
      <c r="DB13" s="397">
        <v>9.6999999999999993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12304</v>
      </c>
      <c r="S14" s="531"/>
      <c r="T14" s="531"/>
      <c r="U14" s="531"/>
      <c r="V14" s="532"/>
      <c r="W14" s="533"/>
      <c r="X14" s="443"/>
      <c r="Y14" s="443"/>
      <c r="Z14" s="443"/>
      <c r="AA14" s="443"/>
      <c r="AB14" s="444"/>
      <c r="AC14" s="523">
        <v>15.8</v>
      </c>
      <c r="AD14" s="524"/>
      <c r="AE14" s="524"/>
      <c r="AF14" s="524"/>
      <c r="AG14" s="525"/>
      <c r="AH14" s="523">
        <v>16.3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5.6</v>
      </c>
      <c r="CU14" s="535"/>
      <c r="CV14" s="535"/>
      <c r="CW14" s="535"/>
      <c r="CX14" s="535"/>
      <c r="CY14" s="535"/>
      <c r="CZ14" s="535"/>
      <c r="DA14" s="536"/>
      <c r="DB14" s="534">
        <v>48.8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12264</v>
      </c>
      <c r="S15" s="531"/>
      <c r="T15" s="531"/>
      <c r="U15" s="531"/>
      <c r="V15" s="532"/>
      <c r="W15" s="518" t="s">
        <v>149</v>
      </c>
      <c r="X15" s="440"/>
      <c r="Y15" s="440"/>
      <c r="Z15" s="440"/>
      <c r="AA15" s="440"/>
      <c r="AB15" s="441"/>
      <c r="AC15" s="403">
        <v>1304</v>
      </c>
      <c r="AD15" s="404"/>
      <c r="AE15" s="404"/>
      <c r="AF15" s="404"/>
      <c r="AG15" s="405"/>
      <c r="AH15" s="403">
        <v>1438</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1061350</v>
      </c>
      <c r="BO15" s="423"/>
      <c r="BP15" s="423"/>
      <c r="BQ15" s="423"/>
      <c r="BR15" s="423"/>
      <c r="BS15" s="423"/>
      <c r="BT15" s="423"/>
      <c r="BU15" s="424"/>
      <c r="BV15" s="422">
        <v>1063950</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22.9</v>
      </c>
      <c r="AD16" s="524"/>
      <c r="AE16" s="524"/>
      <c r="AF16" s="524"/>
      <c r="AG16" s="525"/>
      <c r="AH16" s="523">
        <v>23.4</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2994600</v>
      </c>
      <c r="BO16" s="428"/>
      <c r="BP16" s="428"/>
      <c r="BQ16" s="428"/>
      <c r="BR16" s="428"/>
      <c r="BS16" s="428"/>
      <c r="BT16" s="428"/>
      <c r="BU16" s="429"/>
      <c r="BV16" s="427">
        <v>3003080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3491</v>
      </c>
      <c r="AD17" s="404"/>
      <c r="AE17" s="404"/>
      <c r="AF17" s="404"/>
      <c r="AG17" s="405"/>
      <c r="AH17" s="403">
        <v>3711</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1343074</v>
      </c>
      <c r="BO17" s="428"/>
      <c r="BP17" s="428"/>
      <c r="BQ17" s="428"/>
      <c r="BR17" s="428"/>
      <c r="BS17" s="428"/>
      <c r="BT17" s="428"/>
      <c r="BU17" s="429"/>
      <c r="BV17" s="427">
        <v>1351591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20.79</v>
      </c>
      <c r="M18" s="492"/>
      <c r="N18" s="492"/>
      <c r="O18" s="492"/>
      <c r="P18" s="492"/>
      <c r="Q18" s="492"/>
      <c r="R18" s="493"/>
      <c r="S18" s="493"/>
      <c r="T18" s="493"/>
      <c r="U18" s="493"/>
      <c r="V18" s="494"/>
      <c r="W18" s="508"/>
      <c r="X18" s="509"/>
      <c r="Y18" s="509"/>
      <c r="Z18" s="509"/>
      <c r="AA18" s="509"/>
      <c r="AB18" s="519"/>
      <c r="AC18" s="391">
        <v>61.3</v>
      </c>
      <c r="AD18" s="392"/>
      <c r="AE18" s="392"/>
      <c r="AF18" s="392"/>
      <c r="AG18" s="495"/>
      <c r="AH18" s="391">
        <v>60.3</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3090932</v>
      </c>
      <c r="BO18" s="428"/>
      <c r="BP18" s="428"/>
      <c r="BQ18" s="428"/>
      <c r="BR18" s="428"/>
      <c r="BS18" s="428"/>
      <c r="BT18" s="428"/>
      <c r="BU18" s="429"/>
      <c r="BV18" s="427">
        <v>3090184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587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4453326</v>
      </c>
      <c r="BO19" s="428"/>
      <c r="BP19" s="428"/>
      <c r="BQ19" s="428"/>
      <c r="BR19" s="428"/>
      <c r="BS19" s="428"/>
      <c r="BT19" s="428"/>
      <c r="BU19" s="429"/>
      <c r="BV19" s="427">
        <v>4128854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4755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8639271</v>
      </c>
      <c r="BO23" s="428"/>
      <c r="BP23" s="428"/>
      <c r="BQ23" s="428"/>
      <c r="BR23" s="428"/>
      <c r="BS23" s="428"/>
      <c r="BT23" s="428"/>
      <c r="BU23" s="429"/>
      <c r="BV23" s="427">
        <v>8445690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6500</v>
      </c>
      <c r="R24" s="404"/>
      <c r="S24" s="404"/>
      <c r="T24" s="404"/>
      <c r="U24" s="404"/>
      <c r="V24" s="405"/>
      <c r="W24" s="469"/>
      <c r="X24" s="460"/>
      <c r="Y24" s="461"/>
      <c r="Z24" s="400" t="s">
        <v>173</v>
      </c>
      <c r="AA24" s="401"/>
      <c r="AB24" s="401"/>
      <c r="AC24" s="401"/>
      <c r="AD24" s="401"/>
      <c r="AE24" s="401"/>
      <c r="AF24" s="401"/>
      <c r="AG24" s="402"/>
      <c r="AH24" s="403">
        <v>117</v>
      </c>
      <c r="AI24" s="404"/>
      <c r="AJ24" s="404"/>
      <c r="AK24" s="404"/>
      <c r="AL24" s="405"/>
      <c r="AM24" s="403">
        <v>318123</v>
      </c>
      <c r="AN24" s="404"/>
      <c r="AO24" s="404"/>
      <c r="AP24" s="404"/>
      <c r="AQ24" s="404"/>
      <c r="AR24" s="405"/>
      <c r="AS24" s="403">
        <v>2719</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5207326</v>
      </c>
      <c r="BO24" s="428"/>
      <c r="BP24" s="428"/>
      <c r="BQ24" s="428"/>
      <c r="BR24" s="428"/>
      <c r="BS24" s="428"/>
      <c r="BT24" s="428"/>
      <c r="BU24" s="429"/>
      <c r="BV24" s="427">
        <v>4798753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5600</v>
      </c>
      <c r="R25" s="404"/>
      <c r="S25" s="404"/>
      <c r="T25" s="404"/>
      <c r="U25" s="404"/>
      <c r="V25" s="405"/>
      <c r="W25" s="469"/>
      <c r="X25" s="460"/>
      <c r="Y25" s="461"/>
      <c r="Z25" s="400" t="s">
        <v>176</v>
      </c>
      <c r="AA25" s="401"/>
      <c r="AB25" s="401"/>
      <c r="AC25" s="401"/>
      <c r="AD25" s="401"/>
      <c r="AE25" s="401"/>
      <c r="AF25" s="401"/>
      <c r="AG25" s="402"/>
      <c r="AH25" s="403" t="s">
        <v>129</v>
      </c>
      <c r="AI25" s="404"/>
      <c r="AJ25" s="404"/>
      <c r="AK25" s="404"/>
      <c r="AL25" s="405"/>
      <c r="AM25" s="403" t="s">
        <v>177</v>
      </c>
      <c r="AN25" s="404"/>
      <c r="AO25" s="404"/>
      <c r="AP25" s="404"/>
      <c r="AQ25" s="404"/>
      <c r="AR25" s="405"/>
      <c r="AS25" s="403" t="s">
        <v>129</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54834</v>
      </c>
      <c r="BO25" s="423"/>
      <c r="BP25" s="423"/>
      <c r="BQ25" s="423"/>
      <c r="BR25" s="423"/>
      <c r="BS25" s="423"/>
      <c r="BT25" s="423"/>
      <c r="BU25" s="424"/>
      <c r="BV25" s="422">
        <v>111604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5200</v>
      </c>
      <c r="R26" s="404"/>
      <c r="S26" s="404"/>
      <c r="T26" s="404"/>
      <c r="U26" s="404"/>
      <c r="V26" s="405"/>
      <c r="W26" s="469"/>
      <c r="X26" s="460"/>
      <c r="Y26" s="461"/>
      <c r="Z26" s="400" t="s">
        <v>180</v>
      </c>
      <c r="AA26" s="482"/>
      <c r="AB26" s="482"/>
      <c r="AC26" s="482"/>
      <c r="AD26" s="482"/>
      <c r="AE26" s="482"/>
      <c r="AF26" s="482"/>
      <c r="AG26" s="483"/>
      <c r="AH26" s="403">
        <v>5</v>
      </c>
      <c r="AI26" s="404"/>
      <c r="AJ26" s="404"/>
      <c r="AK26" s="404"/>
      <c r="AL26" s="405"/>
      <c r="AM26" s="403">
        <v>16815</v>
      </c>
      <c r="AN26" s="404"/>
      <c r="AO26" s="404"/>
      <c r="AP26" s="404"/>
      <c r="AQ26" s="404"/>
      <c r="AR26" s="405"/>
      <c r="AS26" s="403">
        <v>3363</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2800</v>
      </c>
      <c r="R27" s="404"/>
      <c r="S27" s="404"/>
      <c r="T27" s="404"/>
      <c r="U27" s="404"/>
      <c r="V27" s="405"/>
      <c r="W27" s="469"/>
      <c r="X27" s="460"/>
      <c r="Y27" s="461"/>
      <c r="Z27" s="400" t="s">
        <v>183</v>
      </c>
      <c r="AA27" s="401"/>
      <c r="AB27" s="401"/>
      <c r="AC27" s="401"/>
      <c r="AD27" s="401"/>
      <c r="AE27" s="401"/>
      <c r="AF27" s="401"/>
      <c r="AG27" s="402"/>
      <c r="AH27" s="403">
        <v>3</v>
      </c>
      <c r="AI27" s="404"/>
      <c r="AJ27" s="404"/>
      <c r="AK27" s="404"/>
      <c r="AL27" s="405"/>
      <c r="AM27" s="403">
        <v>11307</v>
      </c>
      <c r="AN27" s="404"/>
      <c r="AO27" s="404"/>
      <c r="AP27" s="404"/>
      <c r="AQ27" s="404"/>
      <c r="AR27" s="405"/>
      <c r="AS27" s="403">
        <v>3769</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96590</v>
      </c>
      <c r="BO27" s="431"/>
      <c r="BP27" s="431"/>
      <c r="BQ27" s="431"/>
      <c r="BR27" s="431"/>
      <c r="BS27" s="431"/>
      <c r="BT27" s="431"/>
      <c r="BU27" s="432"/>
      <c r="BV27" s="430">
        <v>89037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2350</v>
      </c>
      <c r="R28" s="404"/>
      <c r="S28" s="404"/>
      <c r="T28" s="404"/>
      <c r="U28" s="404"/>
      <c r="V28" s="405"/>
      <c r="W28" s="469"/>
      <c r="X28" s="460"/>
      <c r="Y28" s="461"/>
      <c r="Z28" s="400" t="s">
        <v>186</v>
      </c>
      <c r="AA28" s="401"/>
      <c r="AB28" s="401"/>
      <c r="AC28" s="401"/>
      <c r="AD28" s="401"/>
      <c r="AE28" s="401"/>
      <c r="AF28" s="401"/>
      <c r="AG28" s="402"/>
      <c r="AH28" s="403" t="s">
        <v>129</v>
      </c>
      <c r="AI28" s="404"/>
      <c r="AJ28" s="404"/>
      <c r="AK28" s="404"/>
      <c r="AL28" s="405"/>
      <c r="AM28" s="403" t="s">
        <v>130</v>
      </c>
      <c r="AN28" s="404"/>
      <c r="AO28" s="404"/>
      <c r="AP28" s="404"/>
      <c r="AQ28" s="404"/>
      <c r="AR28" s="405"/>
      <c r="AS28" s="403" t="s">
        <v>129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460790</v>
      </c>
      <c r="BO28" s="423"/>
      <c r="BP28" s="423"/>
      <c r="BQ28" s="423"/>
      <c r="BR28" s="423"/>
      <c r="BS28" s="423"/>
      <c r="BT28" s="423"/>
      <c r="BU28" s="424"/>
      <c r="BV28" s="422">
        <v>300446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8</v>
      </c>
      <c r="M29" s="404"/>
      <c r="N29" s="404"/>
      <c r="O29" s="404"/>
      <c r="P29" s="405"/>
      <c r="Q29" s="403">
        <v>2200</v>
      </c>
      <c r="R29" s="404"/>
      <c r="S29" s="404"/>
      <c r="T29" s="404"/>
      <c r="U29" s="404"/>
      <c r="V29" s="405"/>
      <c r="W29" s="470"/>
      <c r="X29" s="471"/>
      <c r="Y29" s="472"/>
      <c r="Z29" s="400" t="s">
        <v>189</v>
      </c>
      <c r="AA29" s="401"/>
      <c r="AB29" s="401"/>
      <c r="AC29" s="401"/>
      <c r="AD29" s="401"/>
      <c r="AE29" s="401"/>
      <c r="AF29" s="401"/>
      <c r="AG29" s="402"/>
      <c r="AH29" s="403">
        <v>120</v>
      </c>
      <c r="AI29" s="404"/>
      <c r="AJ29" s="404"/>
      <c r="AK29" s="404"/>
      <c r="AL29" s="405"/>
      <c r="AM29" s="403">
        <v>329430</v>
      </c>
      <c r="AN29" s="404"/>
      <c r="AO29" s="404"/>
      <c r="AP29" s="404"/>
      <c r="AQ29" s="404"/>
      <c r="AR29" s="405"/>
      <c r="AS29" s="403">
        <v>2745</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101158</v>
      </c>
      <c r="BO29" s="428"/>
      <c r="BP29" s="428"/>
      <c r="BQ29" s="428"/>
      <c r="BR29" s="428"/>
      <c r="BS29" s="428"/>
      <c r="BT29" s="428"/>
      <c r="BU29" s="429"/>
      <c r="BV29" s="427">
        <v>101158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92.6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3409854</v>
      </c>
      <c r="BO30" s="431"/>
      <c r="BP30" s="431"/>
      <c r="BQ30" s="431"/>
      <c r="BR30" s="431"/>
      <c r="BS30" s="431"/>
      <c r="BT30" s="431"/>
      <c r="BU30" s="432"/>
      <c r="BV30" s="430">
        <v>2403273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199</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198</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有田衛生施設事務組合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同和対策住宅新築資金等特別会計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有田周辺広域圏事務組合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湯浅広川消防組合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駐車場事業特別会計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有田老人福祉施設事務組合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和歌山県市町村総合事務組合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和歌山県地方税回収機構</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和歌山県住宅新築資金等貸付金回収管理組合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後期高齢者医療広域連合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gjTC51nI2UqSAUoxQapdmX95oIOaAMj8P/43dFcICgSQwY3rvcbf9o4z61dM0soylYOUJyFOv00XSP6sxlGVQ==" saltValue="Ziv/lb9Spti+Ht9vChHm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1121400</v>
      </c>
      <c r="S5" s="689"/>
      <c r="T5" s="689"/>
      <c r="U5" s="689"/>
      <c r="V5" s="689"/>
      <c r="W5" s="689"/>
      <c r="X5" s="689"/>
      <c r="Y5" s="735"/>
      <c r="Z5" s="753">
        <v>9.1999999999999993</v>
      </c>
      <c r="AA5" s="753"/>
      <c r="AB5" s="753"/>
      <c r="AC5" s="753"/>
      <c r="AD5" s="754">
        <v>1097670</v>
      </c>
      <c r="AE5" s="754"/>
      <c r="AF5" s="754"/>
      <c r="AG5" s="754"/>
      <c r="AH5" s="754"/>
      <c r="AI5" s="754"/>
      <c r="AJ5" s="754"/>
      <c r="AK5" s="754"/>
      <c r="AL5" s="736">
        <v>32.799999999999997</v>
      </c>
      <c r="AM5" s="705"/>
      <c r="AN5" s="705"/>
      <c r="AO5" s="737"/>
      <c r="AP5" s="722" t="s">
        <v>230</v>
      </c>
      <c r="AQ5" s="723"/>
      <c r="AR5" s="723"/>
      <c r="AS5" s="723"/>
      <c r="AT5" s="723"/>
      <c r="AU5" s="723"/>
      <c r="AV5" s="723"/>
      <c r="AW5" s="723"/>
      <c r="AX5" s="723"/>
      <c r="AY5" s="723"/>
      <c r="AZ5" s="723"/>
      <c r="BA5" s="723"/>
      <c r="BB5" s="723"/>
      <c r="BC5" s="723"/>
      <c r="BD5" s="723"/>
      <c r="BE5" s="723"/>
      <c r="BF5" s="724"/>
      <c r="BG5" s="623">
        <v>1095677</v>
      </c>
      <c r="BH5" s="626"/>
      <c r="BI5" s="626"/>
      <c r="BJ5" s="626"/>
      <c r="BK5" s="626"/>
      <c r="BL5" s="626"/>
      <c r="BM5" s="626"/>
      <c r="BN5" s="627"/>
      <c r="BO5" s="685">
        <v>97.7</v>
      </c>
      <c r="BP5" s="685"/>
      <c r="BQ5" s="685"/>
      <c r="BR5" s="685"/>
      <c r="BS5" s="686">
        <v>30805</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42281</v>
      </c>
      <c r="S6" s="626"/>
      <c r="T6" s="626"/>
      <c r="U6" s="626"/>
      <c r="V6" s="626"/>
      <c r="W6" s="626"/>
      <c r="X6" s="626"/>
      <c r="Y6" s="627"/>
      <c r="Z6" s="685">
        <v>0.3</v>
      </c>
      <c r="AA6" s="685"/>
      <c r="AB6" s="685"/>
      <c r="AC6" s="685"/>
      <c r="AD6" s="686">
        <v>42281</v>
      </c>
      <c r="AE6" s="686"/>
      <c r="AF6" s="686"/>
      <c r="AG6" s="686"/>
      <c r="AH6" s="686"/>
      <c r="AI6" s="686"/>
      <c r="AJ6" s="686"/>
      <c r="AK6" s="686"/>
      <c r="AL6" s="628">
        <v>1.3</v>
      </c>
      <c r="AM6" s="629"/>
      <c r="AN6" s="629"/>
      <c r="AO6" s="687"/>
      <c r="AP6" s="620" t="s">
        <v>235</v>
      </c>
      <c r="AQ6" s="621"/>
      <c r="AR6" s="621"/>
      <c r="AS6" s="621"/>
      <c r="AT6" s="621"/>
      <c r="AU6" s="621"/>
      <c r="AV6" s="621"/>
      <c r="AW6" s="621"/>
      <c r="AX6" s="621"/>
      <c r="AY6" s="621"/>
      <c r="AZ6" s="621"/>
      <c r="BA6" s="621"/>
      <c r="BB6" s="621"/>
      <c r="BC6" s="621"/>
      <c r="BD6" s="621"/>
      <c r="BE6" s="621"/>
      <c r="BF6" s="622"/>
      <c r="BG6" s="623">
        <v>1095677</v>
      </c>
      <c r="BH6" s="626"/>
      <c r="BI6" s="626"/>
      <c r="BJ6" s="626"/>
      <c r="BK6" s="626"/>
      <c r="BL6" s="626"/>
      <c r="BM6" s="626"/>
      <c r="BN6" s="627"/>
      <c r="BO6" s="685">
        <v>97.7</v>
      </c>
      <c r="BP6" s="685"/>
      <c r="BQ6" s="685"/>
      <c r="BR6" s="685"/>
      <c r="BS6" s="686">
        <v>30805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63985</v>
      </c>
      <c r="CS6" s="626"/>
      <c r="CT6" s="626"/>
      <c r="CU6" s="626"/>
      <c r="CV6" s="626"/>
      <c r="CW6" s="626"/>
      <c r="CX6" s="626"/>
      <c r="CY6" s="627"/>
      <c r="CZ6" s="736">
        <v>0.5</v>
      </c>
      <c r="DA6" s="705"/>
      <c r="DB6" s="705"/>
      <c r="DC6" s="739"/>
      <c r="DD6" s="631" t="s">
        <v>138</v>
      </c>
      <c r="DE6" s="626"/>
      <c r="DF6" s="626"/>
      <c r="DG6" s="626"/>
      <c r="DH6" s="626"/>
      <c r="DI6" s="626"/>
      <c r="DJ6" s="626"/>
      <c r="DK6" s="626"/>
      <c r="DL6" s="626"/>
      <c r="DM6" s="626"/>
      <c r="DN6" s="626"/>
      <c r="DO6" s="626"/>
      <c r="DP6" s="627"/>
      <c r="DQ6" s="631">
        <v>63985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3565</v>
      </c>
      <c r="S7" s="626"/>
      <c r="T7" s="626"/>
      <c r="U7" s="626"/>
      <c r="V7" s="626"/>
      <c r="W7" s="626"/>
      <c r="X7" s="626"/>
      <c r="Y7" s="627"/>
      <c r="Z7" s="685">
        <v>0</v>
      </c>
      <c r="AA7" s="685"/>
      <c r="AB7" s="685"/>
      <c r="AC7" s="685"/>
      <c r="AD7" s="686">
        <v>3565</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494267</v>
      </c>
      <c r="BH7" s="626"/>
      <c r="BI7" s="626"/>
      <c r="BJ7" s="626"/>
      <c r="BK7" s="626"/>
      <c r="BL7" s="626"/>
      <c r="BM7" s="626"/>
      <c r="BN7" s="627"/>
      <c r="BO7" s="685">
        <v>44.1</v>
      </c>
      <c r="BP7" s="685"/>
      <c r="BQ7" s="685"/>
      <c r="BR7" s="685"/>
      <c r="BS7" s="686" t="s">
        <v>138</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6540816</v>
      </c>
      <c r="CS7" s="626"/>
      <c r="CT7" s="626"/>
      <c r="CU7" s="626"/>
      <c r="CV7" s="626"/>
      <c r="CW7" s="626"/>
      <c r="CX7" s="626"/>
      <c r="CY7" s="627"/>
      <c r="CZ7" s="685">
        <v>55.7</v>
      </c>
      <c r="DA7" s="685"/>
      <c r="DB7" s="685"/>
      <c r="DC7" s="685"/>
      <c r="DD7" s="631">
        <v>886787</v>
      </c>
      <c r="DE7" s="626"/>
      <c r="DF7" s="626"/>
      <c r="DG7" s="626"/>
      <c r="DH7" s="626"/>
      <c r="DI7" s="626"/>
      <c r="DJ7" s="626"/>
      <c r="DK7" s="626"/>
      <c r="DL7" s="626"/>
      <c r="DM7" s="626"/>
      <c r="DN7" s="626"/>
      <c r="DO7" s="626"/>
      <c r="DP7" s="627"/>
      <c r="DQ7" s="631">
        <v>970585</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6261</v>
      </c>
      <c r="S8" s="626"/>
      <c r="T8" s="626"/>
      <c r="U8" s="626"/>
      <c r="V8" s="626"/>
      <c r="W8" s="626"/>
      <c r="X8" s="626"/>
      <c r="Y8" s="627"/>
      <c r="Z8" s="685">
        <v>0.1</v>
      </c>
      <c r="AA8" s="685"/>
      <c r="AB8" s="685"/>
      <c r="AC8" s="685"/>
      <c r="AD8" s="686">
        <v>6261</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18241</v>
      </c>
      <c r="BH8" s="626"/>
      <c r="BI8" s="626"/>
      <c r="BJ8" s="626"/>
      <c r="BK8" s="626"/>
      <c r="BL8" s="626"/>
      <c r="BM8" s="626"/>
      <c r="BN8" s="627"/>
      <c r="BO8" s="685">
        <v>1.6</v>
      </c>
      <c r="BP8" s="685"/>
      <c r="BQ8" s="685"/>
      <c r="BR8" s="685"/>
      <c r="BS8" s="631" t="s">
        <v>138</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2135318</v>
      </c>
      <c r="CS8" s="626"/>
      <c r="CT8" s="626"/>
      <c r="CU8" s="626"/>
      <c r="CV8" s="626"/>
      <c r="CW8" s="626"/>
      <c r="CX8" s="626"/>
      <c r="CY8" s="627"/>
      <c r="CZ8" s="685">
        <v>18.2</v>
      </c>
      <c r="DA8" s="685"/>
      <c r="DB8" s="685"/>
      <c r="DC8" s="685"/>
      <c r="DD8" s="631">
        <v>120356</v>
      </c>
      <c r="DE8" s="626"/>
      <c r="DF8" s="626"/>
      <c r="DG8" s="626"/>
      <c r="DH8" s="626"/>
      <c r="DI8" s="626"/>
      <c r="DJ8" s="626"/>
      <c r="DK8" s="626"/>
      <c r="DL8" s="626"/>
      <c r="DM8" s="626"/>
      <c r="DN8" s="626"/>
      <c r="DO8" s="626"/>
      <c r="DP8" s="627"/>
      <c r="DQ8" s="631">
        <v>903049</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5226</v>
      </c>
      <c r="S9" s="626"/>
      <c r="T9" s="626"/>
      <c r="U9" s="626"/>
      <c r="V9" s="626"/>
      <c r="W9" s="626"/>
      <c r="X9" s="626"/>
      <c r="Y9" s="627"/>
      <c r="Z9" s="685">
        <v>0</v>
      </c>
      <c r="AA9" s="685"/>
      <c r="AB9" s="685"/>
      <c r="AC9" s="685"/>
      <c r="AD9" s="686">
        <v>5226</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408372</v>
      </c>
      <c r="BH9" s="626"/>
      <c r="BI9" s="626"/>
      <c r="BJ9" s="626"/>
      <c r="BK9" s="626"/>
      <c r="BL9" s="626"/>
      <c r="BM9" s="626"/>
      <c r="BN9" s="627"/>
      <c r="BO9" s="685">
        <v>36.4</v>
      </c>
      <c r="BP9" s="685"/>
      <c r="BQ9" s="685"/>
      <c r="BR9" s="685"/>
      <c r="BS9" s="631" t="s">
        <v>138</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606873</v>
      </c>
      <c r="CS9" s="626"/>
      <c r="CT9" s="626"/>
      <c r="CU9" s="626"/>
      <c r="CV9" s="626"/>
      <c r="CW9" s="626"/>
      <c r="CX9" s="626"/>
      <c r="CY9" s="627"/>
      <c r="CZ9" s="685">
        <v>5.2</v>
      </c>
      <c r="DA9" s="685"/>
      <c r="DB9" s="685"/>
      <c r="DC9" s="685"/>
      <c r="DD9" s="631">
        <v>8129</v>
      </c>
      <c r="DE9" s="626"/>
      <c r="DF9" s="626"/>
      <c r="DG9" s="626"/>
      <c r="DH9" s="626"/>
      <c r="DI9" s="626"/>
      <c r="DJ9" s="626"/>
      <c r="DK9" s="626"/>
      <c r="DL9" s="626"/>
      <c r="DM9" s="626"/>
      <c r="DN9" s="626"/>
      <c r="DO9" s="626"/>
      <c r="DP9" s="627"/>
      <c r="DQ9" s="631">
        <v>488532</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138</v>
      </c>
      <c r="AA10" s="685"/>
      <c r="AB10" s="685"/>
      <c r="AC10" s="685"/>
      <c r="AD10" s="686" t="s">
        <v>138</v>
      </c>
      <c r="AE10" s="686"/>
      <c r="AF10" s="686"/>
      <c r="AG10" s="686"/>
      <c r="AH10" s="686"/>
      <c r="AI10" s="686"/>
      <c r="AJ10" s="686"/>
      <c r="AK10" s="686"/>
      <c r="AL10" s="628" t="s">
        <v>138</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27363</v>
      </c>
      <c r="BH10" s="626"/>
      <c r="BI10" s="626"/>
      <c r="BJ10" s="626"/>
      <c r="BK10" s="626"/>
      <c r="BL10" s="626"/>
      <c r="BM10" s="626"/>
      <c r="BN10" s="627"/>
      <c r="BO10" s="685">
        <v>2.4</v>
      </c>
      <c r="BP10" s="685"/>
      <c r="BQ10" s="685"/>
      <c r="BR10" s="685"/>
      <c r="BS10" s="631" t="s">
        <v>138</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138</v>
      </c>
      <c r="CS10" s="626"/>
      <c r="CT10" s="626"/>
      <c r="CU10" s="626"/>
      <c r="CV10" s="626"/>
      <c r="CW10" s="626"/>
      <c r="CX10" s="626"/>
      <c r="CY10" s="627"/>
      <c r="CZ10" s="685" t="s">
        <v>138</v>
      </c>
      <c r="DA10" s="685"/>
      <c r="DB10" s="685"/>
      <c r="DC10" s="685"/>
      <c r="DD10" s="631" t="s">
        <v>138</v>
      </c>
      <c r="DE10" s="626"/>
      <c r="DF10" s="626"/>
      <c r="DG10" s="626"/>
      <c r="DH10" s="626"/>
      <c r="DI10" s="626"/>
      <c r="DJ10" s="626"/>
      <c r="DK10" s="626"/>
      <c r="DL10" s="626"/>
      <c r="DM10" s="626"/>
      <c r="DN10" s="626"/>
      <c r="DO10" s="626"/>
      <c r="DP10" s="627"/>
      <c r="DQ10" s="631" t="s">
        <v>138</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138</v>
      </c>
      <c r="AA11" s="685"/>
      <c r="AB11" s="685"/>
      <c r="AC11" s="685"/>
      <c r="AD11" s="686" t="s">
        <v>138</v>
      </c>
      <c r="AE11" s="686"/>
      <c r="AF11" s="686"/>
      <c r="AG11" s="686"/>
      <c r="AH11" s="686"/>
      <c r="AI11" s="686"/>
      <c r="AJ11" s="686"/>
      <c r="AK11" s="686"/>
      <c r="AL11" s="628" t="s">
        <v>138</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40291</v>
      </c>
      <c r="BH11" s="626"/>
      <c r="BI11" s="626"/>
      <c r="BJ11" s="626"/>
      <c r="BK11" s="626"/>
      <c r="BL11" s="626"/>
      <c r="BM11" s="626"/>
      <c r="BN11" s="627"/>
      <c r="BO11" s="685">
        <v>3.6</v>
      </c>
      <c r="BP11" s="685"/>
      <c r="BQ11" s="685"/>
      <c r="BR11" s="685"/>
      <c r="BS11" s="631" t="s">
        <v>138</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198757</v>
      </c>
      <c r="CS11" s="626"/>
      <c r="CT11" s="626"/>
      <c r="CU11" s="626"/>
      <c r="CV11" s="626"/>
      <c r="CW11" s="626"/>
      <c r="CX11" s="626"/>
      <c r="CY11" s="627"/>
      <c r="CZ11" s="685">
        <v>1.7</v>
      </c>
      <c r="DA11" s="685"/>
      <c r="DB11" s="685"/>
      <c r="DC11" s="685"/>
      <c r="DD11" s="631">
        <v>44311</v>
      </c>
      <c r="DE11" s="626"/>
      <c r="DF11" s="626"/>
      <c r="DG11" s="626"/>
      <c r="DH11" s="626"/>
      <c r="DI11" s="626"/>
      <c r="DJ11" s="626"/>
      <c r="DK11" s="626"/>
      <c r="DL11" s="626"/>
      <c r="DM11" s="626"/>
      <c r="DN11" s="626"/>
      <c r="DO11" s="626"/>
      <c r="DP11" s="627"/>
      <c r="DQ11" s="631">
        <v>94579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226394</v>
      </c>
      <c r="S12" s="626"/>
      <c r="T12" s="626"/>
      <c r="U12" s="626"/>
      <c r="V12" s="626"/>
      <c r="W12" s="626"/>
      <c r="X12" s="626"/>
      <c r="Y12" s="627"/>
      <c r="Z12" s="685">
        <v>1.8</v>
      </c>
      <c r="AA12" s="685"/>
      <c r="AB12" s="685"/>
      <c r="AC12" s="685"/>
      <c r="AD12" s="686">
        <v>226394</v>
      </c>
      <c r="AE12" s="686"/>
      <c r="AF12" s="686"/>
      <c r="AG12" s="686"/>
      <c r="AH12" s="686"/>
      <c r="AI12" s="686"/>
      <c r="AJ12" s="686"/>
      <c r="AK12" s="686"/>
      <c r="AL12" s="628">
        <v>6.8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469019</v>
      </c>
      <c r="BH12" s="626"/>
      <c r="BI12" s="626"/>
      <c r="BJ12" s="626"/>
      <c r="BK12" s="626"/>
      <c r="BL12" s="626"/>
      <c r="BM12" s="626"/>
      <c r="BN12" s="627"/>
      <c r="BO12" s="685">
        <v>41.8</v>
      </c>
      <c r="BP12" s="685"/>
      <c r="BQ12" s="685"/>
      <c r="BR12" s="685"/>
      <c r="BS12" s="631">
        <v>30805</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97125</v>
      </c>
      <c r="CS12" s="626"/>
      <c r="CT12" s="626"/>
      <c r="CU12" s="626"/>
      <c r="CV12" s="626"/>
      <c r="CW12" s="626"/>
      <c r="CX12" s="626"/>
      <c r="CY12" s="627"/>
      <c r="CZ12" s="685">
        <v>0.8</v>
      </c>
      <c r="DA12" s="685"/>
      <c r="DB12" s="685"/>
      <c r="DC12" s="685"/>
      <c r="DD12" s="631">
        <v>9947</v>
      </c>
      <c r="DE12" s="626"/>
      <c r="DF12" s="626"/>
      <c r="DG12" s="626"/>
      <c r="DH12" s="626"/>
      <c r="DI12" s="626"/>
      <c r="DJ12" s="626"/>
      <c r="DK12" s="626"/>
      <c r="DL12" s="626"/>
      <c r="DM12" s="626"/>
      <c r="DN12" s="626"/>
      <c r="DO12" s="626"/>
      <c r="DP12" s="627"/>
      <c r="DQ12" s="631">
        <v>51901</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138</v>
      </c>
      <c r="AA13" s="685"/>
      <c r="AB13" s="685"/>
      <c r="AC13" s="685"/>
      <c r="AD13" s="686" t="s">
        <v>138</v>
      </c>
      <c r="AE13" s="686"/>
      <c r="AF13" s="686"/>
      <c r="AG13" s="686"/>
      <c r="AH13" s="686"/>
      <c r="AI13" s="686"/>
      <c r="AJ13" s="686"/>
      <c r="AK13" s="686"/>
      <c r="AL13" s="628" t="s">
        <v>138</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466930</v>
      </c>
      <c r="BH13" s="626"/>
      <c r="BI13" s="626"/>
      <c r="BJ13" s="626"/>
      <c r="BK13" s="626"/>
      <c r="BL13" s="626"/>
      <c r="BM13" s="626"/>
      <c r="BN13" s="627"/>
      <c r="BO13" s="685">
        <v>41.6</v>
      </c>
      <c r="BP13" s="685"/>
      <c r="BQ13" s="685"/>
      <c r="BR13" s="685"/>
      <c r="BS13" s="631">
        <v>30805</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541636</v>
      </c>
      <c r="CS13" s="626"/>
      <c r="CT13" s="626"/>
      <c r="CU13" s="626"/>
      <c r="CV13" s="626"/>
      <c r="CW13" s="626"/>
      <c r="CX13" s="626"/>
      <c r="CY13" s="627"/>
      <c r="CZ13" s="685">
        <v>4.5999999999999996</v>
      </c>
      <c r="DA13" s="685"/>
      <c r="DB13" s="685"/>
      <c r="DC13" s="685"/>
      <c r="DD13" s="631">
        <v>423869</v>
      </c>
      <c r="DE13" s="626"/>
      <c r="DF13" s="626"/>
      <c r="DG13" s="626"/>
      <c r="DH13" s="626"/>
      <c r="DI13" s="626"/>
      <c r="DJ13" s="626"/>
      <c r="DK13" s="626"/>
      <c r="DL13" s="626"/>
      <c r="DM13" s="626"/>
      <c r="DN13" s="626"/>
      <c r="DO13" s="626"/>
      <c r="DP13" s="627"/>
      <c r="DQ13" s="631">
        <v>138430</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138</v>
      </c>
      <c r="AA14" s="685"/>
      <c r="AB14" s="685"/>
      <c r="AC14" s="685"/>
      <c r="AD14" s="686" t="s">
        <v>138</v>
      </c>
      <c r="AE14" s="686"/>
      <c r="AF14" s="686"/>
      <c r="AG14" s="686"/>
      <c r="AH14" s="686"/>
      <c r="AI14" s="686"/>
      <c r="AJ14" s="686"/>
      <c r="AK14" s="686"/>
      <c r="AL14" s="628" t="s">
        <v>138</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45063</v>
      </c>
      <c r="BH14" s="626"/>
      <c r="BI14" s="626"/>
      <c r="BJ14" s="626"/>
      <c r="BK14" s="626"/>
      <c r="BL14" s="626"/>
      <c r="BM14" s="626"/>
      <c r="BN14" s="627"/>
      <c r="BO14" s="685">
        <v>4</v>
      </c>
      <c r="BP14" s="685"/>
      <c r="BQ14" s="685"/>
      <c r="BR14" s="685"/>
      <c r="BS14" s="631" t="s">
        <v>138</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343039</v>
      </c>
      <c r="CS14" s="626"/>
      <c r="CT14" s="626"/>
      <c r="CU14" s="626"/>
      <c r="CV14" s="626"/>
      <c r="CW14" s="626"/>
      <c r="CX14" s="626"/>
      <c r="CY14" s="627"/>
      <c r="CZ14" s="685">
        <v>2.9</v>
      </c>
      <c r="DA14" s="685"/>
      <c r="DB14" s="685"/>
      <c r="DC14" s="685"/>
      <c r="DD14" s="631">
        <v>21943</v>
      </c>
      <c r="DE14" s="626"/>
      <c r="DF14" s="626"/>
      <c r="DG14" s="626"/>
      <c r="DH14" s="626"/>
      <c r="DI14" s="626"/>
      <c r="DJ14" s="626"/>
      <c r="DK14" s="626"/>
      <c r="DL14" s="626"/>
      <c r="DM14" s="626"/>
      <c r="DN14" s="626"/>
      <c r="DO14" s="626"/>
      <c r="DP14" s="627"/>
      <c r="DQ14" s="631">
        <v>302704</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13166</v>
      </c>
      <c r="S15" s="626"/>
      <c r="T15" s="626"/>
      <c r="U15" s="626"/>
      <c r="V15" s="626"/>
      <c r="W15" s="626"/>
      <c r="X15" s="626"/>
      <c r="Y15" s="627"/>
      <c r="Z15" s="685">
        <v>0.1</v>
      </c>
      <c r="AA15" s="685"/>
      <c r="AB15" s="685"/>
      <c r="AC15" s="685"/>
      <c r="AD15" s="686">
        <v>13166</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87328</v>
      </c>
      <c r="BH15" s="626"/>
      <c r="BI15" s="626"/>
      <c r="BJ15" s="626"/>
      <c r="BK15" s="626"/>
      <c r="BL15" s="626"/>
      <c r="BM15" s="626"/>
      <c r="BN15" s="627"/>
      <c r="BO15" s="685">
        <v>7.8</v>
      </c>
      <c r="BP15" s="685"/>
      <c r="BQ15" s="685"/>
      <c r="BR15" s="685"/>
      <c r="BS15" s="631" t="s">
        <v>138</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487133</v>
      </c>
      <c r="CS15" s="626"/>
      <c r="CT15" s="626"/>
      <c r="CU15" s="626"/>
      <c r="CV15" s="626"/>
      <c r="CW15" s="626"/>
      <c r="CX15" s="626"/>
      <c r="CY15" s="627"/>
      <c r="CZ15" s="685">
        <v>4.2</v>
      </c>
      <c r="DA15" s="685"/>
      <c r="DB15" s="685"/>
      <c r="DC15" s="685"/>
      <c r="DD15" s="631">
        <v>58389</v>
      </c>
      <c r="DE15" s="626"/>
      <c r="DF15" s="626"/>
      <c r="DG15" s="626"/>
      <c r="DH15" s="626"/>
      <c r="DI15" s="626"/>
      <c r="DJ15" s="626"/>
      <c r="DK15" s="626"/>
      <c r="DL15" s="626"/>
      <c r="DM15" s="626"/>
      <c r="DN15" s="626"/>
      <c r="DO15" s="626"/>
      <c r="DP15" s="627"/>
      <c r="DQ15" s="631">
        <v>294711</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138</v>
      </c>
      <c r="S16" s="626"/>
      <c r="T16" s="626"/>
      <c r="U16" s="626"/>
      <c r="V16" s="626"/>
      <c r="W16" s="626"/>
      <c r="X16" s="626"/>
      <c r="Y16" s="627"/>
      <c r="Z16" s="685" t="s">
        <v>138</v>
      </c>
      <c r="AA16" s="685"/>
      <c r="AB16" s="685"/>
      <c r="AC16" s="685"/>
      <c r="AD16" s="686" t="s">
        <v>138</v>
      </c>
      <c r="AE16" s="686"/>
      <c r="AF16" s="686"/>
      <c r="AG16" s="686"/>
      <c r="AH16" s="686"/>
      <c r="AI16" s="686"/>
      <c r="AJ16" s="686"/>
      <c r="AK16" s="686"/>
      <c r="AL16" s="628" t="s">
        <v>138</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138</v>
      </c>
      <c r="BH16" s="626"/>
      <c r="BI16" s="626"/>
      <c r="BJ16" s="626"/>
      <c r="BK16" s="626"/>
      <c r="BL16" s="626"/>
      <c r="BM16" s="626"/>
      <c r="BN16" s="627"/>
      <c r="BO16" s="685" t="s">
        <v>138</v>
      </c>
      <c r="BP16" s="685"/>
      <c r="BQ16" s="685"/>
      <c r="BR16" s="685"/>
      <c r="BS16" s="631" t="s">
        <v>138</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73828</v>
      </c>
      <c r="CS16" s="626"/>
      <c r="CT16" s="626"/>
      <c r="CU16" s="626"/>
      <c r="CV16" s="626"/>
      <c r="CW16" s="626"/>
      <c r="CX16" s="626"/>
      <c r="CY16" s="627"/>
      <c r="CZ16" s="685">
        <v>0.6</v>
      </c>
      <c r="DA16" s="685"/>
      <c r="DB16" s="685"/>
      <c r="DC16" s="685"/>
      <c r="DD16" s="631" t="s">
        <v>138</v>
      </c>
      <c r="DE16" s="626"/>
      <c r="DF16" s="626"/>
      <c r="DG16" s="626"/>
      <c r="DH16" s="626"/>
      <c r="DI16" s="626"/>
      <c r="DJ16" s="626"/>
      <c r="DK16" s="626"/>
      <c r="DL16" s="626"/>
      <c r="DM16" s="626"/>
      <c r="DN16" s="626"/>
      <c r="DO16" s="626"/>
      <c r="DP16" s="627"/>
      <c r="DQ16" s="631">
        <v>33620</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4212</v>
      </c>
      <c r="S17" s="626"/>
      <c r="T17" s="626"/>
      <c r="U17" s="626"/>
      <c r="V17" s="626"/>
      <c r="W17" s="626"/>
      <c r="X17" s="626"/>
      <c r="Y17" s="627"/>
      <c r="Z17" s="685">
        <v>0</v>
      </c>
      <c r="AA17" s="685"/>
      <c r="AB17" s="685"/>
      <c r="AC17" s="685"/>
      <c r="AD17" s="686">
        <v>4212</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138</v>
      </c>
      <c r="BH17" s="626"/>
      <c r="BI17" s="626"/>
      <c r="BJ17" s="626"/>
      <c r="BK17" s="626"/>
      <c r="BL17" s="626"/>
      <c r="BM17" s="626"/>
      <c r="BN17" s="627"/>
      <c r="BO17" s="685" t="s">
        <v>138</v>
      </c>
      <c r="BP17" s="685"/>
      <c r="BQ17" s="685"/>
      <c r="BR17" s="685"/>
      <c r="BS17" s="631" t="s">
        <v>138</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647658</v>
      </c>
      <c r="CS17" s="626"/>
      <c r="CT17" s="626"/>
      <c r="CU17" s="626"/>
      <c r="CV17" s="626"/>
      <c r="CW17" s="626"/>
      <c r="CX17" s="626"/>
      <c r="CY17" s="627"/>
      <c r="CZ17" s="685">
        <v>5.5</v>
      </c>
      <c r="DA17" s="685"/>
      <c r="DB17" s="685"/>
      <c r="DC17" s="685"/>
      <c r="DD17" s="631" t="s">
        <v>138</v>
      </c>
      <c r="DE17" s="626"/>
      <c r="DF17" s="626"/>
      <c r="DG17" s="626"/>
      <c r="DH17" s="626"/>
      <c r="DI17" s="626"/>
      <c r="DJ17" s="626"/>
      <c r="DK17" s="626"/>
      <c r="DL17" s="626"/>
      <c r="DM17" s="626"/>
      <c r="DN17" s="626"/>
      <c r="DO17" s="626"/>
      <c r="DP17" s="627"/>
      <c r="DQ17" s="631">
        <v>608177</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2199043</v>
      </c>
      <c r="S18" s="626"/>
      <c r="T18" s="626"/>
      <c r="U18" s="626"/>
      <c r="V18" s="626"/>
      <c r="W18" s="626"/>
      <c r="X18" s="626"/>
      <c r="Y18" s="627"/>
      <c r="Z18" s="685">
        <v>18</v>
      </c>
      <c r="AA18" s="685"/>
      <c r="AB18" s="685"/>
      <c r="AC18" s="685"/>
      <c r="AD18" s="686">
        <v>1933125</v>
      </c>
      <c r="AE18" s="686"/>
      <c r="AF18" s="686"/>
      <c r="AG18" s="686"/>
      <c r="AH18" s="686"/>
      <c r="AI18" s="686"/>
      <c r="AJ18" s="686"/>
      <c r="AK18" s="686"/>
      <c r="AL18" s="628">
        <v>57.7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138</v>
      </c>
      <c r="BP18" s="685"/>
      <c r="BQ18" s="685"/>
      <c r="BR18" s="685"/>
      <c r="BS18" s="631" t="s">
        <v>138</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138</v>
      </c>
      <c r="DA18" s="685"/>
      <c r="DB18" s="685"/>
      <c r="DC18" s="685"/>
      <c r="DD18" s="631" t="s">
        <v>138</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1933125</v>
      </c>
      <c r="S19" s="626"/>
      <c r="T19" s="626"/>
      <c r="U19" s="626"/>
      <c r="V19" s="626"/>
      <c r="W19" s="626"/>
      <c r="X19" s="626"/>
      <c r="Y19" s="627"/>
      <c r="Z19" s="685">
        <v>15.8</v>
      </c>
      <c r="AA19" s="685"/>
      <c r="AB19" s="685"/>
      <c r="AC19" s="685"/>
      <c r="AD19" s="686">
        <v>1933125</v>
      </c>
      <c r="AE19" s="686"/>
      <c r="AF19" s="686"/>
      <c r="AG19" s="686"/>
      <c r="AH19" s="686"/>
      <c r="AI19" s="686"/>
      <c r="AJ19" s="686"/>
      <c r="AK19" s="686"/>
      <c r="AL19" s="628">
        <v>57.7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25723</v>
      </c>
      <c r="BH19" s="626"/>
      <c r="BI19" s="626"/>
      <c r="BJ19" s="626"/>
      <c r="BK19" s="626"/>
      <c r="BL19" s="626"/>
      <c r="BM19" s="626"/>
      <c r="BN19" s="627"/>
      <c r="BO19" s="685">
        <v>2.2999999999999998</v>
      </c>
      <c r="BP19" s="685"/>
      <c r="BQ19" s="685"/>
      <c r="BR19" s="685"/>
      <c r="BS19" s="631" t="s">
        <v>138</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138</v>
      </c>
      <c r="DA19" s="685"/>
      <c r="DB19" s="685"/>
      <c r="DC19" s="685"/>
      <c r="DD19" s="631" t="s">
        <v>138</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265918</v>
      </c>
      <c r="S20" s="626"/>
      <c r="T20" s="626"/>
      <c r="U20" s="626"/>
      <c r="V20" s="626"/>
      <c r="W20" s="626"/>
      <c r="X20" s="626"/>
      <c r="Y20" s="627"/>
      <c r="Z20" s="685">
        <v>2.2000000000000002</v>
      </c>
      <c r="AA20" s="685"/>
      <c r="AB20" s="685"/>
      <c r="AC20" s="685"/>
      <c r="AD20" s="686" t="s">
        <v>138</v>
      </c>
      <c r="AE20" s="686"/>
      <c r="AF20" s="686"/>
      <c r="AG20" s="686"/>
      <c r="AH20" s="686"/>
      <c r="AI20" s="686"/>
      <c r="AJ20" s="686"/>
      <c r="AK20" s="686"/>
      <c r="AL20" s="628" t="s">
        <v>138</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25723</v>
      </c>
      <c r="BH20" s="626"/>
      <c r="BI20" s="626"/>
      <c r="BJ20" s="626"/>
      <c r="BK20" s="626"/>
      <c r="BL20" s="626"/>
      <c r="BM20" s="626"/>
      <c r="BN20" s="627"/>
      <c r="BO20" s="685">
        <v>2.2999999999999998</v>
      </c>
      <c r="BP20" s="685"/>
      <c r="BQ20" s="685"/>
      <c r="BR20" s="685"/>
      <c r="BS20" s="631" t="s">
        <v>138</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11736168</v>
      </c>
      <c r="CS20" s="626"/>
      <c r="CT20" s="626"/>
      <c r="CU20" s="626"/>
      <c r="CV20" s="626"/>
      <c r="CW20" s="626"/>
      <c r="CX20" s="626"/>
      <c r="CY20" s="627"/>
      <c r="CZ20" s="685">
        <v>100</v>
      </c>
      <c r="DA20" s="685"/>
      <c r="DB20" s="685"/>
      <c r="DC20" s="685"/>
      <c r="DD20" s="631">
        <v>1573731</v>
      </c>
      <c r="DE20" s="626"/>
      <c r="DF20" s="626"/>
      <c r="DG20" s="626"/>
      <c r="DH20" s="626"/>
      <c r="DI20" s="626"/>
      <c r="DJ20" s="626"/>
      <c r="DK20" s="626"/>
      <c r="DL20" s="626"/>
      <c r="DM20" s="626"/>
      <c r="DN20" s="626"/>
      <c r="DO20" s="626"/>
      <c r="DP20" s="627"/>
      <c r="DQ20" s="631">
        <v>3950273</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138</v>
      </c>
      <c r="S21" s="626"/>
      <c r="T21" s="626"/>
      <c r="U21" s="626"/>
      <c r="V21" s="626"/>
      <c r="W21" s="626"/>
      <c r="X21" s="626"/>
      <c r="Y21" s="627"/>
      <c r="Z21" s="685" t="s">
        <v>138</v>
      </c>
      <c r="AA21" s="685"/>
      <c r="AB21" s="685"/>
      <c r="AC21" s="685"/>
      <c r="AD21" s="686" t="s">
        <v>138</v>
      </c>
      <c r="AE21" s="686"/>
      <c r="AF21" s="686"/>
      <c r="AG21" s="686"/>
      <c r="AH21" s="686"/>
      <c r="AI21" s="686"/>
      <c r="AJ21" s="686"/>
      <c r="AK21" s="686"/>
      <c r="AL21" s="628" t="s">
        <v>138</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1993</v>
      </c>
      <c r="BH21" s="626"/>
      <c r="BI21" s="626"/>
      <c r="BJ21" s="626"/>
      <c r="BK21" s="626"/>
      <c r="BL21" s="626"/>
      <c r="BM21" s="626"/>
      <c r="BN21" s="627"/>
      <c r="BO21" s="685">
        <v>0.2</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3621548</v>
      </c>
      <c r="S22" s="626"/>
      <c r="T22" s="626"/>
      <c r="U22" s="626"/>
      <c r="V22" s="626"/>
      <c r="W22" s="626"/>
      <c r="X22" s="626"/>
      <c r="Y22" s="627"/>
      <c r="Z22" s="685">
        <v>29.6</v>
      </c>
      <c r="AA22" s="685"/>
      <c r="AB22" s="685"/>
      <c r="AC22" s="685"/>
      <c r="AD22" s="686">
        <v>3331900</v>
      </c>
      <c r="AE22" s="686"/>
      <c r="AF22" s="686"/>
      <c r="AG22" s="686"/>
      <c r="AH22" s="686"/>
      <c r="AI22" s="686"/>
      <c r="AJ22" s="686"/>
      <c r="AK22" s="686"/>
      <c r="AL22" s="628">
        <v>99.5</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138</v>
      </c>
      <c r="BH22" s="626"/>
      <c r="BI22" s="626"/>
      <c r="BJ22" s="626"/>
      <c r="BK22" s="626"/>
      <c r="BL22" s="626"/>
      <c r="BM22" s="626"/>
      <c r="BN22" s="627"/>
      <c r="BO22" s="685" t="s">
        <v>138</v>
      </c>
      <c r="BP22" s="685"/>
      <c r="BQ22" s="685"/>
      <c r="BR22" s="685"/>
      <c r="BS22" s="631" t="s">
        <v>138</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1247</v>
      </c>
      <c r="S23" s="626"/>
      <c r="T23" s="626"/>
      <c r="U23" s="626"/>
      <c r="V23" s="626"/>
      <c r="W23" s="626"/>
      <c r="X23" s="626"/>
      <c r="Y23" s="627"/>
      <c r="Z23" s="685">
        <v>0</v>
      </c>
      <c r="AA23" s="685"/>
      <c r="AB23" s="685"/>
      <c r="AC23" s="685"/>
      <c r="AD23" s="686">
        <v>1247</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23730</v>
      </c>
      <c r="BH23" s="626"/>
      <c r="BI23" s="626"/>
      <c r="BJ23" s="626"/>
      <c r="BK23" s="626"/>
      <c r="BL23" s="626"/>
      <c r="BM23" s="626"/>
      <c r="BN23" s="627"/>
      <c r="BO23" s="685">
        <v>2.1</v>
      </c>
      <c r="BP23" s="685"/>
      <c r="BQ23" s="685"/>
      <c r="BR23" s="685"/>
      <c r="BS23" s="631" t="s">
        <v>138</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96394</v>
      </c>
      <c r="S24" s="626"/>
      <c r="T24" s="626"/>
      <c r="U24" s="626"/>
      <c r="V24" s="626"/>
      <c r="W24" s="626"/>
      <c r="X24" s="626"/>
      <c r="Y24" s="627"/>
      <c r="Z24" s="685">
        <v>0.8</v>
      </c>
      <c r="AA24" s="685"/>
      <c r="AB24" s="685"/>
      <c r="AC24" s="685"/>
      <c r="AD24" s="686" t="s">
        <v>138</v>
      </c>
      <c r="AE24" s="686"/>
      <c r="AF24" s="686"/>
      <c r="AG24" s="686"/>
      <c r="AH24" s="686"/>
      <c r="AI24" s="686"/>
      <c r="AJ24" s="686"/>
      <c r="AK24" s="686"/>
      <c r="AL24" s="628" t="s">
        <v>138</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138</v>
      </c>
      <c r="BP24" s="685"/>
      <c r="BQ24" s="685"/>
      <c r="BR24" s="685"/>
      <c r="BS24" s="631" t="s">
        <v>138</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2445468</v>
      </c>
      <c r="CS24" s="689"/>
      <c r="CT24" s="689"/>
      <c r="CU24" s="689"/>
      <c r="CV24" s="689"/>
      <c r="CW24" s="689"/>
      <c r="CX24" s="689"/>
      <c r="CY24" s="735"/>
      <c r="CZ24" s="736">
        <v>20.8</v>
      </c>
      <c r="DA24" s="705"/>
      <c r="DB24" s="705"/>
      <c r="DC24" s="739"/>
      <c r="DD24" s="734">
        <v>1554729</v>
      </c>
      <c r="DE24" s="689"/>
      <c r="DF24" s="689"/>
      <c r="DG24" s="689"/>
      <c r="DH24" s="689"/>
      <c r="DI24" s="689"/>
      <c r="DJ24" s="689"/>
      <c r="DK24" s="735"/>
      <c r="DL24" s="734">
        <v>1517722</v>
      </c>
      <c r="DM24" s="689"/>
      <c r="DN24" s="689"/>
      <c r="DO24" s="689"/>
      <c r="DP24" s="689"/>
      <c r="DQ24" s="689"/>
      <c r="DR24" s="689"/>
      <c r="DS24" s="689"/>
      <c r="DT24" s="689"/>
      <c r="DU24" s="689"/>
      <c r="DV24" s="735"/>
      <c r="DW24" s="736">
        <v>43.2</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99486</v>
      </c>
      <c r="S25" s="626"/>
      <c r="T25" s="626"/>
      <c r="U25" s="626"/>
      <c r="V25" s="626"/>
      <c r="W25" s="626"/>
      <c r="X25" s="626"/>
      <c r="Y25" s="627"/>
      <c r="Z25" s="685">
        <v>0.8</v>
      </c>
      <c r="AA25" s="685"/>
      <c r="AB25" s="685"/>
      <c r="AC25" s="685"/>
      <c r="AD25" s="686">
        <v>4939</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138</v>
      </c>
      <c r="BP25" s="685"/>
      <c r="BQ25" s="685"/>
      <c r="BR25" s="685"/>
      <c r="BS25" s="631" t="s">
        <v>138</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859297</v>
      </c>
      <c r="CS25" s="624"/>
      <c r="CT25" s="624"/>
      <c r="CU25" s="624"/>
      <c r="CV25" s="624"/>
      <c r="CW25" s="624"/>
      <c r="CX25" s="624"/>
      <c r="CY25" s="625"/>
      <c r="CZ25" s="628">
        <v>7.3</v>
      </c>
      <c r="DA25" s="657"/>
      <c r="DB25" s="657"/>
      <c r="DC25" s="658"/>
      <c r="DD25" s="631">
        <v>734997</v>
      </c>
      <c r="DE25" s="624"/>
      <c r="DF25" s="624"/>
      <c r="DG25" s="624"/>
      <c r="DH25" s="624"/>
      <c r="DI25" s="624"/>
      <c r="DJ25" s="624"/>
      <c r="DK25" s="625"/>
      <c r="DL25" s="631">
        <v>698017</v>
      </c>
      <c r="DM25" s="624"/>
      <c r="DN25" s="624"/>
      <c r="DO25" s="624"/>
      <c r="DP25" s="624"/>
      <c r="DQ25" s="624"/>
      <c r="DR25" s="624"/>
      <c r="DS25" s="624"/>
      <c r="DT25" s="624"/>
      <c r="DU25" s="624"/>
      <c r="DV25" s="625"/>
      <c r="DW25" s="628">
        <v>19.899999999999999</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6855</v>
      </c>
      <c r="S26" s="626"/>
      <c r="T26" s="626"/>
      <c r="U26" s="626"/>
      <c r="V26" s="626"/>
      <c r="W26" s="626"/>
      <c r="X26" s="626"/>
      <c r="Y26" s="627"/>
      <c r="Z26" s="685">
        <v>0.1</v>
      </c>
      <c r="AA26" s="685"/>
      <c r="AB26" s="685"/>
      <c r="AC26" s="685"/>
      <c r="AD26" s="686" t="s">
        <v>138</v>
      </c>
      <c r="AE26" s="686"/>
      <c r="AF26" s="686"/>
      <c r="AG26" s="686"/>
      <c r="AH26" s="686"/>
      <c r="AI26" s="686"/>
      <c r="AJ26" s="686"/>
      <c r="AK26" s="686"/>
      <c r="AL26" s="628" t="s">
        <v>138</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138</v>
      </c>
      <c r="BP26" s="685"/>
      <c r="BQ26" s="685"/>
      <c r="BR26" s="685"/>
      <c r="BS26" s="631" t="s">
        <v>138</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536328</v>
      </c>
      <c r="CS26" s="626"/>
      <c r="CT26" s="626"/>
      <c r="CU26" s="626"/>
      <c r="CV26" s="626"/>
      <c r="CW26" s="626"/>
      <c r="CX26" s="626"/>
      <c r="CY26" s="627"/>
      <c r="CZ26" s="628">
        <v>4.5999999999999996</v>
      </c>
      <c r="DA26" s="657"/>
      <c r="DB26" s="657"/>
      <c r="DC26" s="658"/>
      <c r="DD26" s="631">
        <v>424758</v>
      </c>
      <c r="DE26" s="626"/>
      <c r="DF26" s="626"/>
      <c r="DG26" s="626"/>
      <c r="DH26" s="626"/>
      <c r="DI26" s="626"/>
      <c r="DJ26" s="626"/>
      <c r="DK26" s="627"/>
      <c r="DL26" s="631" t="s">
        <v>138</v>
      </c>
      <c r="DM26" s="626"/>
      <c r="DN26" s="626"/>
      <c r="DO26" s="626"/>
      <c r="DP26" s="626"/>
      <c r="DQ26" s="626"/>
      <c r="DR26" s="626"/>
      <c r="DS26" s="626"/>
      <c r="DT26" s="626"/>
      <c r="DU26" s="626"/>
      <c r="DV26" s="627"/>
      <c r="DW26" s="628" t="s">
        <v>138</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960663</v>
      </c>
      <c r="S27" s="626"/>
      <c r="T27" s="626"/>
      <c r="U27" s="626"/>
      <c r="V27" s="626"/>
      <c r="W27" s="626"/>
      <c r="X27" s="626"/>
      <c r="Y27" s="627"/>
      <c r="Z27" s="685">
        <v>7.8</v>
      </c>
      <c r="AA27" s="685"/>
      <c r="AB27" s="685"/>
      <c r="AC27" s="685"/>
      <c r="AD27" s="686" t="s">
        <v>138</v>
      </c>
      <c r="AE27" s="686"/>
      <c r="AF27" s="686"/>
      <c r="AG27" s="686"/>
      <c r="AH27" s="686"/>
      <c r="AI27" s="686"/>
      <c r="AJ27" s="686"/>
      <c r="AK27" s="686"/>
      <c r="AL27" s="628" t="s">
        <v>138</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1121400</v>
      </c>
      <c r="BH27" s="626"/>
      <c r="BI27" s="626"/>
      <c r="BJ27" s="626"/>
      <c r="BK27" s="626"/>
      <c r="BL27" s="626"/>
      <c r="BM27" s="626"/>
      <c r="BN27" s="627"/>
      <c r="BO27" s="685">
        <v>100</v>
      </c>
      <c r="BP27" s="685"/>
      <c r="BQ27" s="685"/>
      <c r="BR27" s="685"/>
      <c r="BS27" s="631">
        <v>30805</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938513</v>
      </c>
      <c r="CS27" s="624"/>
      <c r="CT27" s="624"/>
      <c r="CU27" s="624"/>
      <c r="CV27" s="624"/>
      <c r="CW27" s="624"/>
      <c r="CX27" s="624"/>
      <c r="CY27" s="625"/>
      <c r="CZ27" s="628">
        <v>8</v>
      </c>
      <c r="DA27" s="657"/>
      <c r="DB27" s="657"/>
      <c r="DC27" s="658"/>
      <c r="DD27" s="631">
        <v>211555</v>
      </c>
      <c r="DE27" s="624"/>
      <c r="DF27" s="624"/>
      <c r="DG27" s="624"/>
      <c r="DH27" s="624"/>
      <c r="DI27" s="624"/>
      <c r="DJ27" s="624"/>
      <c r="DK27" s="625"/>
      <c r="DL27" s="631">
        <v>211528</v>
      </c>
      <c r="DM27" s="624"/>
      <c r="DN27" s="624"/>
      <c r="DO27" s="624"/>
      <c r="DP27" s="624"/>
      <c r="DQ27" s="624"/>
      <c r="DR27" s="624"/>
      <c r="DS27" s="624"/>
      <c r="DT27" s="624"/>
      <c r="DU27" s="624"/>
      <c r="DV27" s="625"/>
      <c r="DW27" s="628">
        <v>6</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138</v>
      </c>
      <c r="S28" s="626"/>
      <c r="T28" s="626"/>
      <c r="U28" s="626"/>
      <c r="V28" s="626"/>
      <c r="W28" s="626"/>
      <c r="X28" s="626"/>
      <c r="Y28" s="627"/>
      <c r="Z28" s="685" t="s">
        <v>138</v>
      </c>
      <c r="AA28" s="685"/>
      <c r="AB28" s="685"/>
      <c r="AC28" s="685"/>
      <c r="AD28" s="686" t="s">
        <v>138</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647658</v>
      </c>
      <c r="CS28" s="626"/>
      <c r="CT28" s="626"/>
      <c r="CU28" s="626"/>
      <c r="CV28" s="626"/>
      <c r="CW28" s="626"/>
      <c r="CX28" s="626"/>
      <c r="CY28" s="627"/>
      <c r="CZ28" s="628">
        <v>5.5</v>
      </c>
      <c r="DA28" s="657"/>
      <c r="DB28" s="657"/>
      <c r="DC28" s="658"/>
      <c r="DD28" s="631">
        <v>608177</v>
      </c>
      <c r="DE28" s="626"/>
      <c r="DF28" s="626"/>
      <c r="DG28" s="626"/>
      <c r="DH28" s="626"/>
      <c r="DI28" s="626"/>
      <c r="DJ28" s="626"/>
      <c r="DK28" s="627"/>
      <c r="DL28" s="631">
        <v>608177</v>
      </c>
      <c r="DM28" s="626"/>
      <c r="DN28" s="626"/>
      <c r="DO28" s="626"/>
      <c r="DP28" s="626"/>
      <c r="DQ28" s="626"/>
      <c r="DR28" s="626"/>
      <c r="DS28" s="626"/>
      <c r="DT28" s="626"/>
      <c r="DU28" s="626"/>
      <c r="DV28" s="627"/>
      <c r="DW28" s="628">
        <v>17.3</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531744</v>
      </c>
      <c r="S29" s="626"/>
      <c r="T29" s="626"/>
      <c r="U29" s="626"/>
      <c r="V29" s="626"/>
      <c r="W29" s="626"/>
      <c r="X29" s="626"/>
      <c r="Y29" s="627"/>
      <c r="Z29" s="685">
        <v>4.3</v>
      </c>
      <c r="AA29" s="685"/>
      <c r="AB29" s="685"/>
      <c r="AC29" s="685"/>
      <c r="AD29" s="686" t="s">
        <v>138</v>
      </c>
      <c r="AE29" s="686"/>
      <c r="AF29" s="686"/>
      <c r="AG29" s="686"/>
      <c r="AH29" s="686"/>
      <c r="AI29" s="686"/>
      <c r="AJ29" s="686"/>
      <c r="AK29" s="686"/>
      <c r="AL29" s="628" t="s">
        <v>138</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647658</v>
      </c>
      <c r="CS29" s="624"/>
      <c r="CT29" s="624"/>
      <c r="CU29" s="624"/>
      <c r="CV29" s="624"/>
      <c r="CW29" s="624"/>
      <c r="CX29" s="624"/>
      <c r="CY29" s="625"/>
      <c r="CZ29" s="628">
        <v>5.5</v>
      </c>
      <c r="DA29" s="657"/>
      <c r="DB29" s="657"/>
      <c r="DC29" s="658"/>
      <c r="DD29" s="631">
        <v>608177</v>
      </c>
      <c r="DE29" s="624"/>
      <c r="DF29" s="624"/>
      <c r="DG29" s="624"/>
      <c r="DH29" s="624"/>
      <c r="DI29" s="624"/>
      <c r="DJ29" s="624"/>
      <c r="DK29" s="625"/>
      <c r="DL29" s="631">
        <v>608177</v>
      </c>
      <c r="DM29" s="624"/>
      <c r="DN29" s="624"/>
      <c r="DO29" s="624"/>
      <c r="DP29" s="624"/>
      <c r="DQ29" s="624"/>
      <c r="DR29" s="624"/>
      <c r="DS29" s="624"/>
      <c r="DT29" s="624"/>
      <c r="DU29" s="624"/>
      <c r="DV29" s="625"/>
      <c r="DW29" s="628">
        <v>17.3</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26251</v>
      </c>
      <c r="S30" s="626"/>
      <c r="T30" s="626"/>
      <c r="U30" s="626"/>
      <c r="V30" s="626"/>
      <c r="W30" s="626"/>
      <c r="X30" s="626"/>
      <c r="Y30" s="627"/>
      <c r="Z30" s="685">
        <v>0.2</v>
      </c>
      <c r="AA30" s="685"/>
      <c r="AB30" s="685"/>
      <c r="AC30" s="685"/>
      <c r="AD30" s="686">
        <v>11165</v>
      </c>
      <c r="AE30" s="686"/>
      <c r="AF30" s="686"/>
      <c r="AG30" s="686"/>
      <c r="AH30" s="686"/>
      <c r="AI30" s="686"/>
      <c r="AJ30" s="686"/>
      <c r="AK30" s="686"/>
      <c r="AL30" s="628">
        <v>0.3</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v>
      </c>
      <c r="BH30" s="704"/>
      <c r="BI30" s="704"/>
      <c r="BJ30" s="704"/>
      <c r="BK30" s="704"/>
      <c r="BL30" s="704"/>
      <c r="BM30" s="705">
        <v>97.5</v>
      </c>
      <c r="BN30" s="704"/>
      <c r="BO30" s="704"/>
      <c r="BP30" s="704"/>
      <c r="BQ30" s="706"/>
      <c r="BR30" s="703">
        <v>99.2</v>
      </c>
      <c r="BS30" s="704"/>
      <c r="BT30" s="704"/>
      <c r="BU30" s="704"/>
      <c r="BV30" s="704"/>
      <c r="BW30" s="704"/>
      <c r="BX30" s="705">
        <v>97.6</v>
      </c>
      <c r="BY30" s="704"/>
      <c r="BZ30" s="704"/>
      <c r="CA30" s="704"/>
      <c r="CB30" s="706"/>
      <c r="CD30" s="709"/>
      <c r="CE30" s="710"/>
      <c r="CF30" s="667" t="s">
        <v>312</v>
      </c>
      <c r="CG30" s="664"/>
      <c r="CH30" s="664"/>
      <c r="CI30" s="664"/>
      <c r="CJ30" s="664"/>
      <c r="CK30" s="664"/>
      <c r="CL30" s="664"/>
      <c r="CM30" s="664"/>
      <c r="CN30" s="664"/>
      <c r="CO30" s="664"/>
      <c r="CP30" s="664"/>
      <c r="CQ30" s="665"/>
      <c r="CR30" s="623">
        <v>584522</v>
      </c>
      <c r="CS30" s="626"/>
      <c r="CT30" s="626"/>
      <c r="CU30" s="626"/>
      <c r="CV30" s="626"/>
      <c r="CW30" s="626"/>
      <c r="CX30" s="626"/>
      <c r="CY30" s="627"/>
      <c r="CZ30" s="628">
        <v>5</v>
      </c>
      <c r="DA30" s="657"/>
      <c r="DB30" s="657"/>
      <c r="DC30" s="658"/>
      <c r="DD30" s="631">
        <v>554391</v>
      </c>
      <c r="DE30" s="626"/>
      <c r="DF30" s="626"/>
      <c r="DG30" s="626"/>
      <c r="DH30" s="626"/>
      <c r="DI30" s="626"/>
      <c r="DJ30" s="626"/>
      <c r="DK30" s="627"/>
      <c r="DL30" s="631">
        <v>554391</v>
      </c>
      <c r="DM30" s="626"/>
      <c r="DN30" s="626"/>
      <c r="DO30" s="626"/>
      <c r="DP30" s="626"/>
      <c r="DQ30" s="626"/>
      <c r="DR30" s="626"/>
      <c r="DS30" s="626"/>
      <c r="DT30" s="626"/>
      <c r="DU30" s="626"/>
      <c r="DV30" s="627"/>
      <c r="DW30" s="628">
        <v>15.8</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5038581</v>
      </c>
      <c r="S31" s="626"/>
      <c r="T31" s="626"/>
      <c r="U31" s="626"/>
      <c r="V31" s="626"/>
      <c r="W31" s="626"/>
      <c r="X31" s="626"/>
      <c r="Y31" s="627"/>
      <c r="Z31" s="685">
        <v>41.2</v>
      </c>
      <c r="AA31" s="685"/>
      <c r="AB31" s="685"/>
      <c r="AC31" s="685"/>
      <c r="AD31" s="686" t="s">
        <v>138</v>
      </c>
      <c r="AE31" s="686"/>
      <c r="AF31" s="686"/>
      <c r="AG31" s="686"/>
      <c r="AH31" s="686"/>
      <c r="AI31" s="686"/>
      <c r="AJ31" s="686"/>
      <c r="AK31" s="686"/>
      <c r="AL31" s="628" t="s">
        <v>138</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98.2</v>
      </c>
      <c r="BN31" s="702"/>
      <c r="BO31" s="702"/>
      <c r="BP31" s="702"/>
      <c r="BQ31" s="663"/>
      <c r="BR31" s="701">
        <v>99.5</v>
      </c>
      <c r="BS31" s="624"/>
      <c r="BT31" s="624"/>
      <c r="BU31" s="624"/>
      <c r="BV31" s="624"/>
      <c r="BW31" s="624"/>
      <c r="BX31" s="629">
        <v>98.5</v>
      </c>
      <c r="BY31" s="702"/>
      <c r="BZ31" s="702"/>
      <c r="CA31" s="702"/>
      <c r="CB31" s="663"/>
      <c r="CD31" s="709"/>
      <c r="CE31" s="710"/>
      <c r="CF31" s="667" t="s">
        <v>316</v>
      </c>
      <c r="CG31" s="664"/>
      <c r="CH31" s="664"/>
      <c r="CI31" s="664"/>
      <c r="CJ31" s="664"/>
      <c r="CK31" s="664"/>
      <c r="CL31" s="664"/>
      <c r="CM31" s="664"/>
      <c r="CN31" s="664"/>
      <c r="CO31" s="664"/>
      <c r="CP31" s="664"/>
      <c r="CQ31" s="665"/>
      <c r="CR31" s="623">
        <v>63136</v>
      </c>
      <c r="CS31" s="624"/>
      <c r="CT31" s="624"/>
      <c r="CU31" s="624"/>
      <c r="CV31" s="624"/>
      <c r="CW31" s="624"/>
      <c r="CX31" s="624"/>
      <c r="CY31" s="625"/>
      <c r="CZ31" s="628">
        <v>0.5</v>
      </c>
      <c r="DA31" s="657"/>
      <c r="DB31" s="657"/>
      <c r="DC31" s="658"/>
      <c r="DD31" s="631">
        <v>53786</v>
      </c>
      <c r="DE31" s="624"/>
      <c r="DF31" s="624"/>
      <c r="DG31" s="624"/>
      <c r="DH31" s="624"/>
      <c r="DI31" s="624"/>
      <c r="DJ31" s="624"/>
      <c r="DK31" s="625"/>
      <c r="DL31" s="631">
        <v>53786</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653410</v>
      </c>
      <c r="S32" s="626"/>
      <c r="T32" s="626"/>
      <c r="U32" s="626"/>
      <c r="V32" s="626"/>
      <c r="W32" s="626"/>
      <c r="X32" s="626"/>
      <c r="Y32" s="627"/>
      <c r="Z32" s="685">
        <v>5.3</v>
      </c>
      <c r="AA32" s="685"/>
      <c r="AB32" s="685"/>
      <c r="AC32" s="685"/>
      <c r="AD32" s="686" t="s">
        <v>138</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98.8</v>
      </c>
      <c r="BH32" s="639"/>
      <c r="BI32" s="639"/>
      <c r="BJ32" s="639"/>
      <c r="BK32" s="639"/>
      <c r="BL32" s="639"/>
      <c r="BM32" s="683">
        <v>96.7</v>
      </c>
      <c r="BN32" s="639"/>
      <c r="BO32" s="639"/>
      <c r="BP32" s="639"/>
      <c r="BQ32" s="676"/>
      <c r="BR32" s="700">
        <v>99</v>
      </c>
      <c r="BS32" s="639"/>
      <c r="BT32" s="639"/>
      <c r="BU32" s="639"/>
      <c r="BV32" s="639"/>
      <c r="BW32" s="639"/>
      <c r="BX32" s="683">
        <v>96.8</v>
      </c>
      <c r="BY32" s="639"/>
      <c r="BZ32" s="639"/>
      <c r="CA32" s="639"/>
      <c r="CB32" s="676"/>
      <c r="CD32" s="711"/>
      <c r="CE32" s="712"/>
      <c r="CF32" s="667" t="s">
        <v>319</v>
      </c>
      <c r="CG32" s="664"/>
      <c r="CH32" s="664"/>
      <c r="CI32" s="664"/>
      <c r="CJ32" s="664"/>
      <c r="CK32" s="664"/>
      <c r="CL32" s="664"/>
      <c r="CM32" s="664"/>
      <c r="CN32" s="664"/>
      <c r="CO32" s="664"/>
      <c r="CP32" s="664"/>
      <c r="CQ32" s="665"/>
      <c r="CR32" s="623" t="s">
        <v>138</v>
      </c>
      <c r="CS32" s="626"/>
      <c r="CT32" s="626"/>
      <c r="CU32" s="626"/>
      <c r="CV32" s="626"/>
      <c r="CW32" s="626"/>
      <c r="CX32" s="626"/>
      <c r="CY32" s="627"/>
      <c r="CZ32" s="628" t="s">
        <v>138</v>
      </c>
      <c r="DA32" s="657"/>
      <c r="DB32" s="657"/>
      <c r="DC32" s="658"/>
      <c r="DD32" s="631" t="s">
        <v>138</v>
      </c>
      <c r="DE32" s="626"/>
      <c r="DF32" s="626"/>
      <c r="DG32" s="626"/>
      <c r="DH32" s="626"/>
      <c r="DI32" s="626"/>
      <c r="DJ32" s="626"/>
      <c r="DK32" s="627"/>
      <c r="DL32" s="631" t="s">
        <v>138</v>
      </c>
      <c r="DM32" s="626"/>
      <c r="DN32" s="626"/>
      <c r="DO32" s="626"/>
      <c r="DP32" s="626"/>
      <c r="DQ32" s="626"/>
      <c r="DR32" s="626"/>
      <c r="DS32" s="626"/>
      <c r="DT32" s="626"/>
      <c r="DU32" s="626"/>
      <c r="DV32" s="627"/>
      <c r="DW32" s="628" t="s">
        <v>138</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358552</v>
      </c>
      <c r="S33" s="626"/>
      <c r="T33" s="626"/>
      <c r="U33" s="626"/>
      <c r="V33" s="626"/>
      <c r="W33" s="626"/>
      <c r="X33" s="626"/>
      <c r="Y33" s="627"/>
      <c r="Z33" s="685">
        <v>2.9</v>
      </c>
      <c r="AA33" s="685"/>
      <c r="AB33" s="685"/>
      <c r="AC33" s="685"/>
      <c r="AD33" s="686" t="s">
        <v>138</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7643141</v>
      </c>
      <c r="CS33" s="624"/>
      <c r="CT33" s="624"/>
      <c r="CU33" s="624"/>
      <c r="CV33" s="624"/>
      <c r="CW33" s="624"/>
      <c r="CX33" s="624"/>
      <c r="CY33" s="625"/>
      <c r="CZ33" s="628">
        <v>65.099999999999994</v>
      </c>
      <c r="DA33" s="657"/>
      <c r="DB33" s="657"/>
      <c r="DC33" s="658"/>
      <c r="DD33" s="631">
        <v>2013497</v>
      </c>
      <c r="DE33" s="624"/>
      <c r="DF33" s="624"/>
      <c r="DG33" s="624"/>
      <c r="DH33" s="624"/>
      <c r="DI33" s="624"/>
      <c r="DJ33" s="624"/>
      <c r="DK33" s="625"/>
      <c r="DL33" s="631">
        <v>1573210</v>
      </c>
      <c r="DM33" s="624"/>
      <c r="DN33" s="624"/>
      <c r="DO33" s="624"/>
      <c r="DP33" s="624"/>
      <c r="DQ33" s="624"/>
      <c r="DR33" s="624"/>
      <c r="DS33" s="624"/>
      <c r="DT33" s="624"/>
      <c r="DU33" s="624"/>
      <c r="DV33" s="625"/>
      <c r="DW33" s="628">
        <v>44.8</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66387</v>
      </c>
      <c r="S34" s="626"/>
      <c r="T34" s="626"/>
      <c r="U34" s="626"/>
      <c r="V34" s="626"/>
      <c r="W34" s="626"/>
      <c r="X34" s="626"/>
      <c r="Y34" s="627"/>
      <c r="Z34" s="685">
        <v>0.5</v>
      </c>
      <c r="AA34" s="685"/>
      <c r="AB34" s="685"/>
      <c r="AC34" s="685"/>
      <c r="AD34" s="686">
        <v>550</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4093256</v>
      </c>
      <c r="CS34" s="626"/>
      <c r="CT34" s="626"/>
      <c r="CU34" s="626"/>
      <c r="CV34" s="626"/>
      <c r="CW34" s="626"/>
      <c r="CX34" s="626"/>
      <c r="CY34" s="627"/>
      <c r="CZ34" s="628">
        <v>34.9</v>
      </c>
      <c r="DA34" s="657"/>
      <c r="DB34" s="657"/>
      <c r="DC34" s="658"/>
      <c r="DD34" s="631">
        <v>455333</v>
      </c>
      <c r="DE34" s="626"/>
      <c r="DF34" s="626"/>
      <c r="DG34" s="626"/>
      <c r="DH34" s="626"/>
      <c r="DI34" s="626"/>
      <c r="DJ34" s="626"/>
      <c r="DK34" s="627"/>
      <c r="DL34" s="631">
        <v>365698</v>
      </c>
      <c r="DM34" s="626"/>
      <c r="DN34" s="626"/>
      <c r="DO34" s="626"/>
      <c r="DP34" s="626"/>
      <c r="DQ34" s="626"/>
      <c r="DR34" s="626"/>
      <c r="DS34" s="626"/>
      <c r="DT34" s="626"/>
      <c r="DU34" s="626"/>
      <c r="DV34" s="627"/>
      <c r="DW34" s="628">
        <v>10.4</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778103</v>
      </c>
      <c r="S35" s="626"/>
      <c r="T35" s="626"/>
      <c r="U35" s="626"/>
      <c r="V35" s="626"/>
      <c r="W35" s="626"/>
      <c r="X35" s="626"/>
      <c r="Y35" s="627"/>
      <c r="Z35" s="685">
        <v>6.4</v>
      </c>
      <c r="AA35" s="685"/>
      <c r="AB35" s="685"/>
      <c r="AC35" s="685"/>
      <c r="AD35" s="686" t="s">
        <v>138</v>
      </c>
      <c r="AE35" s="686"/>
      <c r="AF35" s="686"/>
      <c r="AG35" s="686"/>
      <c r="AH35" s="686"/>
      <c r="AI35" s="686"/>
      <c r="AJ35" s="686"/>
      <c r="AK35" s="686"/>
      <c r="AL35" s="628" t="s">
        <v>138</v>
      </c>
      <c r="AM35" s="629"/>
      <c r="AN35" s="629"/>
      <c r="AO35" s="687"/>
      <c r="AP35" s="234"/>
      <c r="AQ35" s="691" t="s">
        <v>327</v>
      </c>
      <c r="AR35" s="692"/>
      <c r="AS35" s="692"/>
      <c r="AT35" s="692"/>
      <c r="AU35" s="692"/>
      <c r="AV35" s="692"/>
      <c r="AW35" s="692"/>
      <c r="AX35" s="692"/>
      <c r="AY35" s="693"/>
      <c r="AZ35" s="688">
        <v>696306</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2483</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43310</v>
      </c>
      <c r="CS35" s="624"/>
      <c r="CT35" s="624"/>
      <c r="CU35" s="624"/>
      <c r="CV35" s="624"/>
      <c r="CW35" s="624"/>
      <c r="CX35" s="624"/>
      <c r="CY35" s="625"/>
      <c r="CZ35" s="628">
        <v>0.4</v>
      </c>
      <c r="DA35" s="657"/>
      <c r="DB35" s="657"/>
      <c r="DC35" s="658"/>
      <c r="DD35" s="631">
        <v>13652</v>
      </c>
      <c r="DE35" s="624"/>
      <c r="DF35" s="624"/>
      <c r="DG35" s="624"/>
      <c r="DH35" s="624"/>
      <c r="DI35" s="624"/>
      <c r="DJ35" s="624"/>
      <c r="DK35" s="625"/>
      <c r="DL35" s="631">
        <v>13652</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138</v>
      </c>
      <c r="AA36" s="685"/>
      <c r="AB36" s="685"/>
      <c r="AC36" s="685"/>
      <c r="AD36" s="686" t="s">
        <v>138</v>
      </c>
      <c r="AE36" s="686"/>
      <c r="AF36" s="686"/>
      <c r="AG36" s="686"/>
      <c r="AH36" s="686"/>
      <c r="AI36" s="686"/>
      <c r="AJ36" s="686"/>
      <c r="AK36" s="686"/>
      <c r="AL36" s="628" t="s">
        <v>138</v>
      </c>
      <c r="AM36" s="629"/>
      <c r="AN36" s="629"/>
      <c r="AO36" s="687"/>
      <c r="AQ36" s="660" t="s">
        <v>331</v>
      </c>
      <c r="AR36" s="661"/>
      <c r="AS36" s="661"/>
      <c r="AT36" s="661"/>
      <c r="AU36" s="661"/>
      <c r="AV36" s="661"/>
      <c r="AW36" s="661"/>
      <c r="AX36" s="661"/>
      <c r="AY36" s="662"/>
      <c r="AZ36" s="623">
        <v>97562</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-5591</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1008562</v>
      </c>
      <c r="CS36" s="626"/>
      <c r="CT36" s="626"/>
      <c r="CU36" s="626"/>
      <c r="CV36" s="626"/>
      <c r="CW36" s="626"/>
      <c r="CX36" s="626"/>
      <c r="CY36" s="627"/>
      <c r="CZ36" s="628">
        <v>8.6</v>
      </c>
      <c r="DA36" s="657"/>
      <c r="DB36" s="657"/>
      <c r="DC36" s="658"/>
      <c r="DD36" s="631">
        <v>786866</v>
      </c>
      <c r="DE36" s="626"/>
      <c r="DF36" s="626"/>
      <c r="DG36" s="626"/>
      <c r="DH36" s="626"/>
      <c r="DI36" s="626"/>
      <c r="DJ36" s="626"/>
      <c r="DK36" s="627"/>
      <c r="DL36" s="631">
        <v>743212</v>
      </c>
      <c r="DM36" s="626"/>
      <c r="DN36" s="626"/>
      <c r="DO36" s="626"/>
      <c r="DP36" s="626"/>
      <c r="DQ36" s="626"/>
      <c r="DR36" s="626"/>
      <c r="DS36" s="626"/>
      <c r="DT36" s="626"/>
      <c r="DU36" s="626"/>
      <c r="DV36" s="627"/>
      <c r="DW36" s="628">
        <v>21.2</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160503</v>
      </c>
      <c r="S37" s="626"/>
      <c r="T37" s="626"/>
      <c r="U37" s="626"/>
      <c r="V37" s="626"/>
      <c r="W37" s="626"/>
      <c r="X37" s="626"/>
      <c r="Y37" s="627"/>
      <c r="Z37" s="685">
        <v>1.3</v>
      </c>
      <c r="AA37" s="685"/>
      <c r="AB37" s="685"/>
      <c r="AC37" s="685"/>
      <c r="AD37" s="686" t="s">
        <v>138</v>
      </c>
      <c r="AE37" s="686"/>
      <c r="AF37" s="686"/>
      <c r="AG37" s="686"/>
      <c r="AH37" s="686"/>
      <c r="AI37" s="686"/>
      <c r="AJ37" s="686"/>
      <c r="AK37" s="686"/>
      <c r="AL37" s="628" t="s">
        <v>138</v>
      </c>
      <c r="AM37" s="629"/>
      <c r="AN37" s="629"/>
      <c r="AO37" s="687"/>
      <c r="AQ37" s="660" t="s">
        <v>335</v>
      </c>
      <c r="AR37" s="661"/>
      <c r="AS37" s="661"/>
      <c r="AT37" s="661"/>
      <c r="AU37" s="661"/>
      <c r="AV37" s="661"/>
      <c r="AW37" s="661"/>
      <c r="AX37" s="661"/>
      <c r="AY37" s="662"/>
      <c r="AZ37" s="623">
        <v>31242</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2166</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676716</v>
      </c>
      <c r="CS37" s="624"/>
      <c r="CT37" s="624"/>
      <c r="CU37" s="624"/>
      <c r="CV37" s="624"/>
      <c r="CW37" s="624"/>
      <c r="CX37" s="624"/>
      <c r="CY37" s="625"/>
      <c r="CZ37" s="628">
        <v>5.8</v>
      </c>
      <c r="DA37" s="657"/>
      <c r="DB37" s="657"/>
      <c r="DC37" s="658"/>
      <c r="DD37" s="631">
        <v>672591</v>
      </c>
      <c r="DE37" s="624"/>
      <c r="DF37" s="624"/>
      <c r="DG37" s="624"/>
      <c r="DH37" s="624"/>
      <c r="DI37" s="624"/>
      <c r="DJ37" s="624"/>
      <c r="DK37" s="625"/>
      <c r="DL37" s="631">
        <v>652760</v>
      </c>
      <c r="DM37" s="624"/>
      <c r="DN37" s="624"/>
      <c r="DO37" s="624"/>
      <c r="DP37" s="624"/>
      <c r="DQ37" s="624"/>
      <c r="DR37" s="624"/>
      <c r="DS37" s="624"/>
      <c r="DT37" s="624"/>
      <c r="DU37" s="624"/>
      <c r="DV37" s="625"/>
      <c r="DW37" s="628">
        <v>18.600000000000001</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12239221</v>
      </c>
      <c r="S38" s="675"/>
      <c r="T38" s="675"/>
      <c r="U38" s="675"/>
      <c r="V38" s="675"/>
      <c r="W38" s="675"/>
      <c r="X38" s="675"/>
      <c r="Y38" s="680"/>
      <c r="Z38" s="681">
        <v>100</v>
      </c>
      <c r="AA38" s="681"/>
      <c r="AB38" s="681"/>
      <c r="AC38" s="681"/>
      <c r="AD38" s="682">
        <v>3349801</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138</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3998</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696306</v>
      </c>
      <c r="CS38" s="626"/>
      <c r="CT38" s="626"/>
      <c r="CU38" s="626"/>
      <c r="CV38" s="626"/>
      <c r="CW38" s="626"/>
      <c r="CX38" s="626"/>
      <c r="CY38" s="627"/>
      <c r="CZ38" s="628">
        <v>5.9</v>
      </c>
      <c r="DA38" s="657"/>
      <c r="DB38" s="657"/>
      <c r="DC38" s="658"/>
      <c r="DD38" s="631">
        <v>573568</v>
      </c>
      <c r="DE38" s="626"/>
      <c r="DF38" s="626"/>
      <c r="DG38" s="626"/>
      <c r="DH38" s="626"/>
      <c r="DI38" s="626"/>
      <c r="DJ38" s="626"/>
      <c r="DK38" s="627"/>
      <c r="DL38" s="631">
        <v>450648</v>
      </c>
      <c r="DM38" s="626"/>
      <c r="DN38" s="626"/>
      <c r="DO38" s="626"/>
      <c r="DP38" s="626"/>
      <c r="DQ38" s="626"/>
      <c r="DR38" s="626"/>
      <c r="DS38" s="626"/>
      <c r="DT38" s="626"/>
      <c r="DU38" s="626"/>
      <c r="DV38" s="627"/>
      <c r="DW38" s="628">
        <v>12.8</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343</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95</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1801707</v>
      </c>
      <c r="CS39" s="624"/>
      <c r="CT39" s="624"/>
      <c r="CU39" s="624"/>
      <c r="CV39" s="624"/>
      <c r="CW39" s="624"/>
      <c r="CX39" s="624"/>
      <c r="CY39" s="625"/>
      <c r="CZ39" s="628">
        <v>15.4</v>
      </c>
      <c r="DA39" s="657"/>
      <c r="DB39" s="657"/>
      <c r="DC39" s="658"/>
      <c r="DD39" s="631">
        <v>184078</v>
      </c>
      <c r="DE39" s="624"/>
      <c r="DF39" s="624"/>
      <c r="DG39" s="624"/>
      <c r="DH39" s="624"/>
      <c r="DI39" s="624"/>
      <c r="DJ39" s="624"/>
      <c r="DK39" s="625"/>
      <c r="DL39" s="631" t="s">
        <v>343</v>
      </c>
      <c r="DM39" s="624"/>
      <c r="DN39" s="624"/>
      <c r="DO39" s="624"/>
      <c r="DP39" s="624"/>
      <c r="DQ39" s="624"/>
      <c r="DR39" s="624"/>
      <c r="DS39" s="624"/>
      <c r="DT39" s="624"/>
      <c r="DU39" s="624"/>
      <c r="DV39" s="625"/>
      <c r="DW39" s="628" t="s">
        <v>138</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149393</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343</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343</v>
      </c>
      <c r="CS40" s="626"/>
      <c r="CT40" s="626"/>
      <c r="CU40" s="626"/>
      <c r="CV40" s="626"/>
      <c r="CW40" s="626"/>
      <c r="CX40" s="626"/>
      <c r="CY40" s="627"/>
      <c r="CZ40" s="628" t="s">
        <v>343</v>
      </c>
      <c r="DA40" s="657"/>
      <c r="DB40" s="657"/>
      <c r="DC40" s="658"/>
      <c r="DD40" s="631" t="s">
        <v>138</v>
      </c>
      <c r="DE40" s="626"/>
      <c r="DF40" s="626"/>
      <c r="DG40" s="626"/>
      <c r="DH40" s="626"/>
      <c r="DI40" s="626"/>
      <c r="DJ40" s="626"/>
      <c r="DK40" s="627"/>
      <c r="DL40" s="631" t="s">
        <v>138</v>
      </c>
      <c r="DM40" s="626"/>
      <c r="DN40" s="626"/>
      <c r="DO40" s="626"/>
      <c r="DP40" s="626"/>
      <c r="DQ40" s="626"/>
      <c r="DR40" s="626"/>
      <c r="DS40" s="626"/>
      <c r="DT40" s="626"/>
      <c r="DU40" s="626"/>
      <c r="DV40" s="627"/>
      <c r="DW40" s="628" t="s">
        <v>138</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418109</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287</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138</v>
      </c>
      <c r="DA41" s="657"/>
      <c r="DB41" s="657"/>
      <c r="DC41" s="658"/>
      <c r="DD41" s="631" t="s">
        <v>343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1647559</v>
      </c>
      <c r="CS42" s="626"/>
      <c r="CT42" s="626"/>
      <c r="CU42" s="626"/>
      <c r="CV42" s="626"/>
      <c r="CW42" s="626"/>
      <c r="CX42" s="626"/>
      <c r="CY42" s="627"/>
      <c r="CZ42" s="628">
        <v>14</v>
      </c>
      <c r="DA42" s="629"/>
      <c r="DB42" s="629"/>
      <c r="DC42" s="630"/>
      <c r="DD42" s="631">
        <v>382047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51527</v>
      </c>
      <c r="CS43" s="624"/>
      <c r="CT43" s="624"/>
      <c r="CU43" s="624"/>
      <c r="CV43" s="624"/>
      <c r="CW43" s="624"/>
      <c r="CX43" s="624"/>
      <c r="CY43" s="625"/>
      <c r="CZ43" s="628">
        <v>0.4</v>
      </c>
      <c r="DA43" s="657"/>
      <c r="DB43" s="657"/>
      <c r="DC43" s="658"/>
      <c r="DD43" s="631">
        <v>51527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1573731</v>
      </c>
      <c r="CS44" s="626"/>
      <c r="CT44" s="626"/>
      <c r="CU44" s="626"/>
      <c r="CV44" s="626"/>
      <c r="CW44" s="626"/>
      <c r="CX44" s="626"/>
      <c r="CY44" s="627"/>
      <c r="CZ44" s="628">
        <v>13.4</v>
      </c>
      <c r="DA44" s="629"/>
      <c r="DB44" s="629"/>
      <c r="DC44" s="630"/>
      <c r="DD44" s="631">
        <v>348427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1226025</v>
      </c>
      <c r="CS45" s="624"/>
      <c r="CT45" s="624"/>
      <c r="CU45" s="624"/>
      <c r="CV45" s="624"/>
      <c r="CW45" s="624"/>
      <c r="CX45" s="624"/>
      <c r="CY45" s="625"/>
      <c r="CZ45" s="628">
        <v>10.4</v>
      </c>
      <c r="DA45" s="657"/>
      <c r="DB45" s="657"/>
      <c r="DC45" s="658"/>
      <c r="DD45" s="631">
        <v>252390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332328</v>
      </c>
      <c r="CS46" s="626"/>
      <c r="CT46" s="626"/>
      <c r="CU46" s="626"/>
      <c r="CV46" s="626"/>
      <c r="CW46" s="626"/>
      <c r="CX46" s="626"/>
      <c r="CY46" s="627"/>
      <c r="CZ46" s="628">
        <v>2.8</v>
      </c>
      <c r="DA46" s="629"/>
      <c r="DB46" s="629"/>
      <c r="DC46" s="630"/>
      <c r="DD46" s="631">
        <v>80659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73828</v>
      </c>
      <c r="CS47" s="624"/>
      <c r="CT47" s="624"/>
      <c r="CU47" s="624"/>
      <c r="CV47" s="624"/>
      <c r="CW47" s="624"/>
      <c r="CX47" s="624"/>
      <c r="CY47" s="625"/>
      <c r="CZ47" s="628">
        <v>0.6</v>
      </c>
      <c r="DA47" s="657"/>
      <c r="DB47" s="657"/>
      <c r="DC47" s="658"/>
      <c r="DD47" s="631">
        <v>33620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343</v>
      </c>
      <c r="CS48" s="626"/>
      <c r="CT48" s="626"/>
      <c r="CU48" s="626"/>
      <c r="CV48" s="626"/>
      <c r="CW48" s="626"/>
      <c r="CX48" s="626"/>
      <c r="CY48" s="627"/>
      <c r="CZ48" s="628" t="s">
        <v>343</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11736168</v>
      </c>
      <c r="CS49" s="639"/>
      <c r="CT49" s="639"/>
      <c r="CU49" s="639"/>
      <c r="CV49" s="639"/>
      <c r="CW49" s="639"/>
      <c r="CX49" s="639"/>
      <c r="CY49" s="640"/>
      <c r="CZ49" s="641">
        <v>100</v>
      </c>
      <c r="DA49" s="642"/>
      <c r="DB49" s="642"/>
      <c r="DC49" s="643"/>
      <c r="DD49" s="644">
        <v>3950273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aLYIn0GUo9Le8o0RchBRei2i2pP8f1arhbMr+8CxicBDY4UP9f59cxw/kay8WzdjmLLgm6hMke1mso1P+FrBkw==" saltValue="Oudx7XlzIGAucASrNR+W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12373</v>
      </c>
      <c r="R7" s="1156"/>
      <c r="S7" s="1156"/>
      <c r="T7" s="1156"/>
      <c r="U7" s="1156"/>
      <c r="V7" s="1156">
        <v>11749</v>
      </c>
      <c r="W7" s="1156"/>
      <c r="X7" s="1156"/>
      <c r="Y7" s="1156"/>
      <c r="Z7" s="1156"/>
      <c r="AA7" s="1156">
        <v>624</v>
      </c>
      <c r="AB7" s="1156"/>
      <c r="AC7" s="1156"/>
      <c r="AD7" s="1156"/>
      <c r="AE7" s="1157"/>
      <c r="AF7" s="1158">
        <v>303</v>
      </c>
      <c r="AG7" s="1159"/>
      <c r="AH7" s="1159"/>
      <c r="AI7" s="1159"/>
      <c r="AJ7" s="1160"/>
      <c r="AK7" s="1142">
        <v>653</v>
      </c>
      <c r="AL7" s="1143"/>
      <c r="AM7" s="1143"/>
      <c r="AN7" s="1143"/>
      <c r="AO7" s="1143"/>
      <c r="AP7" s="1143">
        <v>8629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387</v>
      </c>
      <c r="C8" s="1089"/>
      <c r="D8" s="1089"/>
      <c r="E8" s="1089"/>
      <c r="F8" s="1089"/>
      <c r="G8" s="1089"/>
      <c r="H8" s="1089"/>
      <c r="I8" s="1089"/>
      <c r="J8" s="1089"/>
      <c r="K8" s="1089"/>
      <c r="L8" s="1089"/>
      <c r="M8" s="1089"/>
      <c r="N8" s="1089"/>
      <c r="O8" s="1089"/>
      <c r="P8" s="1090"/>
      <c r="Q8" s="1094">
        <v>61</v>
      </c>
      <c r="R8" s="1095"/>
      <c r="S8" s="1095"/>
      <c r="T8" s="1095"/>
      <c r="U8" s="1095"/>
      <c r="V8" s="1095">
        <v>182</v>
      </c>
      <c r="W8" s="1095"/>
      <c r="X8" s="1095"/>
      <c r="Y8" s="1095"/>
      <c r="Z8" s="1095"/>
      <c r="AA8" s="1095">
        <v>-121</v>
      </c>
      <c r="AB8" s="1095"/>
      <c r="AC8" s="1095"/>
      <c r="AD8" s="1095"/>
      <c r="AE8" s="1096"/>
      <c r="AF8" s="1070">
        <v>-121</v>
      </c>
      <c r="AG8" s="1071"/>
      <c r="AH8" s="1071"/>
      <c r="AI8" s="1071"/>
      <c r="AJ8" s="1072"/>
      <c r="AK8" s="1137">
        <v>36</v>
      </c>
      <c r="AL8" s="1138"/>
      <c r="AM8" s="1138"/>
      <c r="AN8" s="1138"/>
      <c r="AO8" s="1138"/>
      <c r="AP8" s="1138">
        <v>10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12239</v>
      </c>
      <c r="R23" s="1120"/>
      <c r="S23" s="1120"/>
      <c r="T23" s="1120"/>
      <c r="U23" s="1120"/>
      <c r="V23" s="1120">
        <v>11736</v>
      </c>
      <c r="W23" s="1120"/>
      <c r="X23" s="1120"/>
      <c r="Y23" s="1120"/>
      <c r="Z23" s="1120"/>
      <c r="AA23" s="1120">
        <v>503</v>
      </c>
      <c r="AB23" s="1120"/>
      <c r="AC23" s="1120"/>
      <c r="AD23" s="1120"/>
      <c r="AE23" s="1121"/>
      <c r="AF23" s="1122">
        <v>182</v>
      </c>
      <c r="AG23" s="1120"/>
      <c r="AH23" s="1120"/>
      <c r="AI23" s="1120"/>
      <c r="AJ23" s="1123"/>
      <c r="AK23" s="1124"/>
      <c r="AL23" s="1125"/>
      <c r="AM23" s="1125"/>
      <c r="AN23" s="1125"/>
      <c r="AO23" s="1125"/>
      <c r="AP23" s="1120">
        <v>8639</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1712</v>
      </c>
      <c r="R28" s="1105"/>
      <c r="S28" s="1105"/>
      <c r="T28" s="1105"/>
      <c r="U28" s="1105"/>
      <c r="V28" s="1105">
        <v>1709</v>
      </c>
      <c r="W28" s="1105"/>
      <c r="X28" s="1105"/>
      <c r="Y28" s="1105"/>
      <c r="Z28" s="1105"/>
      <c r="AA28" s="1105">
        <v>2</v>
      </c>
      <c r="AB28" s="1105"/>
      <c r="AC28" s="1105"/>
      <c r="AD28" s="1105"/>
      <c r="AE28" s="1106"/>
      <c r="AF28" s="1107">
        <v>2</v>
      </c>
      <c r="AG28" s="1105"/>
      <c r="AH28" s="1105"/>
      <c r="AI28" s="1105"/>
      <c r="AJ28" s="1108"/>
      <c r="AK28" s="1109">
        <v>149</v>
      </c>
      <c r="AL28" s="1097"/>
      <c r="AM28" s="1097"/>
      <c r="AN28" s="1097"/>
      <c r="AO28" s="1097"/>
      <c r="AP28" s="1097" t="s">
        <v>592</v>
      </c>
      <c r="AQ28" s="1097"/>
      <c r="AR28" s="1097"/>
      <c r="AS28" s="1097"/>
      <c r="AT28" s="1097"/>
      <c r="AU28" s="1097" t="s">
        <v>592</v>
      </c>
      <c r="AV28" s="1097"/>
      <c r="AW28" s="1097"/>
      <c r="AX28" s="1097"/>
      <c r="AY28" s="1097"/>
      <c r="AZ28" s="1098" t="s">
        <v>592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1368</v>
      </c>
      <c r="R29" s="1095"/>
      <c r="S29" s="1095"/>
      <c r="T29" s="1095"/>
      <c r="U29" s="1095"/>
      <c r="V29" s="1095">
        <v>1290</v>
      </c>
      <c r="W29" s="1095"/>
      <c r="X29" s="1095"/>
      <c r="Y29" s="1095"/>
      <c r="Z29" s="1095"/>
      <c r="AA29" s="1095">
        <v>78</v>
      </c>
      <c r="AB29" s="1095"/>
      <c r="AC29" s="1095"/>
      <c r="AD29" s="1095"/>
      <c r="AE29" s="1096"/>
      <c r="AF29" s="1070">
        <v>78</v>
      </c>
      <c r="AG29" s="1071"/>
      <c r="AH29" s="1071"/>
      <c r="AI29" s="1071"/>
      <c r="AJ29" s="1072"/>
      <c r="AK29" s="1031">
        <v>209</v>
      </c>
      <c r="AL29" s="1022"/>
      <c r="AM29" s="1022"/>
      <c r="AN29" s="1022"/>
      <c r="AO29" s="1022"/>
      <c r="AP29" s="1022" t="s">
        <v>592</v>
      </c>
      <c r="AQ29" s="1022"/>
      <c r="AR29" s="1022"/>
      <c r="AS29" s="1022"/>
      <c r="AT29" s="1022"/>
      <c r="AU29" s="1022" t="s">
        <v>592</v>
      </c>
      <c r="AV29" s="1022"/>
      <c r="AW29" s="1022"/>
      <c r="AX29" s="1022"/>
      <c r="AY29" s="1022"/>
      <c r="AZ29" s="1093" t="s">
        <v>592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164</v>
      </c>
      <c r="R30" s="1095"/>
      <c r="S30" s="1095"/>
      <c r="T30" s="1095"/>
      <c r="U30" s="1095"/>
      <c r="V30" s="1095">
        <v>163</v>
      </c>
      <c r="W30" s="1095"/>
      <c r="X30" s="1095"/>
      <c r="Y30" s="1095"/>
      <c r="Z30" s="1095"/>
      <c r="AA30" s="1095">
        <v>1</v>
      </c>
      <c r="AB30" s="1095"/>
      <c r="AC30" s="1095"/>
      <c r="AD30" s="1095"/>
      <c r="AE30" s="1096"/>
      <c r="AF30" s="1070">
        <v>1</v>
      </c>
      <c r="AG30" s="1071"/>
      <c r="AH30" s="1071"/>
      <c r="AI30" s="1071"/>
      <c r="AJ30" s="1072"/>
      <c r="AK30" s="1031">
        <v>48</v>
      </c>
      <c r="AL30" s="1022"/>
      <c r="AM30" s="1022"/>
      <c r="AN30" s="1022"/>
      <c r="AO30" s="1022"/>
      <c r="AP30" s="1022" t="s">
        <v>592</v>
      </c>
      <c r="AQ30" s="1022"/>
      <c r="AR30" s="1022"/>
      <c r="AS30" s="1022"/>
      <c r="AT30" s="1022"/>
      <c r="AU30" s="1022" t="s">
        <v>592</v>
      </c>
      <c r="AV30" s="1022"/>
      <c r="AW30" s="1022"/>
      <c r="AX30" s="1022"/>
      <c r="AY30" s="1022"/>
      <c r="AZ30" s="1093" t="s">
        <v>592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101</v>
      </c>
      <c r="R31" s="1095"/>
      <c r="S31" s="1095"/>
      <c r="T31" s="1095"/>
      <c r="U31" s="1095"/>
      <c r="V31" s="1095">
        <v>147</v>
      </c>
      <c r="W31" s="1095"/>
      <c r="X31" s="1095"/>
      <c r="Y31" s="1095"/>
      <c r="Z31" s="1095"/>
      <c r="AA31" s="1095">
        <v>-46</v>
      </c>
      <c r="AB31" s="1095"/>
      <c r="AC31" s="1095"/>
      <c r="AD31" s="1095"/>
      <c r="AE31" s="1096"/>
      <c r="AF31" s="1070">
        <v>-46</v>
      </c>
      <c r="AG31" s="1071"/>
      <c r="AH31" s="1071"/>
      <c r="AI31" s="1071"/>
      <c r="AJ31" s="1072"/>
      <c r="AK31" s="1031">
        <v>98</v>
      </c>
      <c r="AL31" s="1022"/>
      <c r="AM31" s="1022"/>
      <c r="AN31" s="1022"/>
      <c r="AO31" s="1022"/>
      <c r="AP31" s="1022" t="s">
        <v>592</v>
      </c>
      <c r="AQ31" s="1022"/>
      <c r="AR31" s="1022"/>
      <c r="AS31" s="1022"/>
      <c r="AT31" s="1022"/>
      <c r="AU31" s="1022" t="s">
        <v>592</v>
      </c>
      <c r="AV31" s="1022"/>
      <c r="AW31" s="1022"/>
      <c r="AX31" s="1022"/>
      <c r="AY31" s="1022"/>
      <c r="AZ31" s="1093" t="s">
        <v>592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239</v>
      </c>
      <c r="R32" s="1095"/>
      <c r="S32" s="1095"/>
      <c r="T32" s="1095"/>
      <c r="U32" s="1095"/>
      <c r="V32" s="1095">
        <v>214</v>
      </c>
      <c r="W32" s="1095"/>
      <c r="X32" s="1095"/>
      <c r="Y32" s="1095"/>
      <c r="Z32" s="1095"/>
      <c r="AA32" s="1095">
        <v>24</v>
      </c>
      <c r="AB32" s="1095"/>
      <c r="AC32" s="1095"/>
      <c r="AD32" s="1095"/>
      <c r="AE32" s="1096"/>
      <c r="AF32" s="1070">
        <v>109</v>
      </c>
      <c r="AG32" s="1071"/>
      <c r="AH32" s="1071"/>
      <c r="AI32" s="1071"/>
      <c r="AJ32" s="1072"/>
      <c r="AK32" s="1031" t="s">
        <v>592</v>
      </c>
      <c r="AL32" s="1022"/>
      <c r="AM32" s="1022"/>
      <c r="AN32" s="1022"/>
      <c r="AO32" s="1022"/>
      <c r="AP32" s="1022">
        <v>615</v>
      </c>
      <c r="AQ32" s="1022"/>
      <c r="AR32" s="1022"/>
      <c r="AS32" s="1022"/>
      <c r="AT32" s="1022"/>
      <c r="AU32" s="1022" t="s">
        <v>592</v>
      </c>
      <c r="AV32" s="1022"/>
      <c r="AW32" s="1022"/>
      <c r="AX32" s="1022"/>
      <c r="AY32" s="1022"/>
      <c r="AZ32" s="1093" t="s">
        <v>592</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37</v>
      </c>
      <c r="R33" s="1095"/>
      <c r="S33" s="1095"/>
      <c r="T33" s="1095"/>
      <c r="U33" s="1095"/>
      <c r="V33" s="1095">
        <v>37</v>
      </c>
      <c r="W33" s="1095"/>
      <c r="X33" s="1095"/>
      <c r="Y33" s="1095"/>
      <c r="Z33" s="1095"/>
      <c r="AA33" s="1095" t="s">
        <v>607</v>
      </c>
      <c r="AB33" s="1095"/>
      <c r="AC33" s="1095"/>
      <c r="AD33" s="1095"/>
      <c r="AE33" s="1096"/>
      <c r="AF33" s="1070" t="s">
        <v>391</v>
      </c>
      <c r="AG33" s="1071"/>
      <c r="AH33" s="1071"/>
      <c r="AI33" s="1071"/>
      <c r="AJ33" s="1072"/>
      <c r="AK33" s="1031">
        <v>31</v>
      </c>
      <c r="AL33" s="1022"/>
      <c r="AM33" s="1022"/>
      <c r="AN33" s="1022"/>
      <c r="AO33" s="1022"/>
      <c r="AP33" s="1022">
        <v>282</v>
      </c>
      <c r="AQ33" s="1022"/>
      <c r="AR33" s="1022"/>
      <c r="AS33" s="1022"/>
      <c r="AT33" s="1022"/>
      <c r="AU33" s="1022">
        <v>252</v>
      </c>
      <c r="AV33" s="1022"/>
      <c r="AW33" s="1022"/>
      <c r="AX33" s="1022"/>
      <c r="AY33" s="1022"/>
      <c r="AZ33" s="1093" t="s">
        <v>592</v>
      </c>
      <c r="BA33" s="1093"/>
      <c r="BB33" s="1093"/>
      <c r="BC33" s="1093"/>
      <c r="BD33" s="1093"/>
      <c r="BE33" s="1083" t="s">
        <v>409</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145</v>
      </c>
      <c r="AG63" s="1010"/>
      <c r="AH63" s="1010"/>
      <c r="AI63" s="1010"/>
      <c r="AJ63" s="1081"/>
      <c r="AK63" s="1082"/>
      <c r="AL63" s="1014"/>
      <c r="AM63" s="1014"/>
      <c r="AN63" s="1014"/>
      <c r="AO63" s="1014"/>
      <c r="AP63" s="1010">
        <v>897</v>
      </c>
      <c r="AQ63" s="1010"/>
      <c r="AR63" s="1010"/>
      <c r="AS63" s="1010"/>
      <c r="AT63" s="1010"/>
      <c r="AU63" s="1010">
        <v>252</v>
      </c>
      <c r="AV63" s="1010"/>
      <c r="AW63" s="1010"/>
      <c r="AX63" s="1010"/>
      <c r="AY63" s="1010"/>
      <c r="AZ63" s="1076"/>
      <c r="BA63" s="1076"/>
      <c r="BB63" s="1076"/>
      <c r="BC63" s="1076"/>
      <c r="BD63" s="1076"/>
      <c r="BE63" s="1011"/>
      <c r="BF63" s="1011"/>
      <c r="BG63" s="1011"/>
      <c r="BH63" s="1011"/>
      <c r="BI63" s="1012"/>
      <c r="BJ63" s="1077" t="s">
        <v>412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397</v>
      </c>
      <c r="AG66" s="1059"/>
      <c r="AH66" s="1059"/>
      <c r="AI66" s="1059"/>
      <c r="AJ66" s="1060"/>
      <c r="AK66" s="1052" t="s">
        <v>418</v>
      </c>
      <c r="AL66" s="1047"/>
      <c r="AM66" s="1047"/>
      <c r="AN66" s="1047"/>
      <c r="AO66" s="1048"/>
      <c r="AP66" s="1052" t="s">
        <v>419</v>
      </c>
      <c r="AQ66" s="1053"/>
      <c r="AR66" s="1053"/>
      <c r="AS66" s="1053"/>
      <c r="AT66" s="1054"/>
      <c r="AU66" s="1052" t="s">
        <v>420</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619</v>
      </c>
      <c r="R68" s="1033"/>
      <c r="S68" s="1033"/>
      <c r="T68" s="1033"/>
      <c r="U68" s="1033"/>
      <c r="V68" s="1033">
        <v>593</v>
      </c>
      <c r="W68" s="1033"/>
      <c r="X68" s="1033"/>
      <c r="Y68" s="1033"/>
      <c r="Z68" s="1033"/>
      <c r="AA68" s="1033">
        <v>26</v>
      </c>
      <c r="AB68" s="1033"/>
      <c r="AC68" s="1033"/>
      <c r="AD68" s="1033"/>
      <c r="AE68" s="1033"/>
      <c r="AF68" s="1033">
        <v>26</v>
      </c>
      <c r="AG68" s="1033"/>
      <c r="AH68" s="1033"/>
      <c r="AI68" s="1033"/>
      <c r="AJ68" s="1033"/>
      <c r="AK68" s="1033" t="s">
        <v>592</v>
      </c>
      <c r="AL68" s="1033"/>
      <c r="AM68" s="1033"/>
      <c r="AN68" s="1033"/>
      <c r="AO68" s="1033"/>
      <c r="AP68" s="1033">
        <v>142</v>
      </c>
      <c r="AQ68" s="1033"/>
      <c r="AR68" s="1033"/>
      <c r="AS68" s="1033"/>
      <c r="AT68" s="1033"/>
      <c r="AU68" s="1033">
        <v>92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1083</v>
      </c>
      <c r="R69" s="1022"/>
      <c r="S69" s="1022"/>
      <c r="T69" s="1022"/>
      <c r="U69" s="1022"/>
      <c r="V69" s="1022">
        <v>993</v>
      </c>
      <c r="W69" s="1022"/>
      <c r="X69" s="1022"/>
      <c r="Y69" s="1022"/>
      <c r="Z69" s="1022"/>
      <c r="AA69" s="1022">
        <v>90</v>
      </c>
      <c r="AB69" s="1022"/>
      <c r="AC69" s="1022"/>
      <c r="AD69" s="1022"/>
      <c r="AE69" s="1022"/>
      <c r="AF69" s="1022">
        <v>90</v>
      </c>
      <c r="AG69" s="1022"/>
      <c r="AH69" s="1022"/>
      <c r="AI69" s="1022"/>
      <c r="AJ69" s="1022"/>
      <c r="AK69" s="1022" t="s">
        <v>592</v>
      </c>
      <c r="AL69" s="1022"/>
      <c r="AM69" s="1022"/>
      <c r="AN69" s="1022"/>
      <c r="AO69" s="1022"/>
      <c r="AP69" s="1022">
        <v>15</v>
      </c>
      <c r="AQ69" s="1022"/>
      <c r="AR69" s="1022"/>
      <c r="AS69" s="1022"/>
      <c r="AT69" s="1022"/>
      <c r="AU69" s="1022">
        <v>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456</v>
      </c>
      <c r="R70" s="1022"/>
      <c r="S70" s="1022"/>
      <c r="T70" s="1022"/>
      <c r="U70" s="1022"/>
      <c r="V70" s="1022">
        <v>446</v>
      </c>
      <c r="W70" s="1022"/>
      <c r="X70" s="1022"/>
      <c r="Y70" s="1022"/>
      <c r="Z70" s="1022"/>
      <c r="AA70" s="1022">
        <v>10</v>
      </c>
      <c r="AB70" s="1022"/>
      <c r="AC70" s="1022"/>
      <c r="AD70" s="1022"/>
      <c r="AE70" s="1022"/>
      <c r="AF70" s="1022">
        <v>10</v>
      </c>
      <c r="AG70" s="1022"/>
      <c r="AH70" s="1022"/>
      <c r="AI70" s="1022"/>
      <c r="AJ70" s="1022"/>
      <c r="AK70" s="1022">
        <v>5</v>
      </c>
      <c r="AL70" s="1022"/>
      <c r="AM70" s="1022"/>
      <c r="AN70" s="1022"/>
      <c r="AO70" s="1022"/>
      <c r="AP70" s="1022">
        <v>700</v>
      </c>
      <c r="AQ70" s="1022"/>
      <c r="AR70" s="1022"/>
      <c r="AS70" s="1022"/>
      <c r="AT70" s="1022"/>
      <c r="AU70" s="1022">
        <v>418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240</v>
      </c>
      <c r="R71" s="1022"/>
      <c r="S71" s="1022"/>
      <c r="T71" s="1022"/>
      <c r="U71" s="1022"/>
      <c r="V71" s="1022">
        <v>236</v>
      </c>
      <c r="W71" s="1022"/>
      <c r="X71" s="1022"/>
      <c r="Y71" s="1022"/>
      <c r="Z71" s="1022"/>
      <c r="AA71" s="1022">
        <v>4</v>
      </c>
      <c r="AB71" s="1022"/>
      <c r="AC71" s="1022"/>
      <c r="AD71" s="1022"/>
      <c r="AE71" s="1022"/>
      <c r="AF71" s="1022">
        <v>4</v>
      </c>
      <c r="AG71" s="1022"/>
      <c r="AH71" s="1022"/>
      <c r="AI71" s="1022"/>
      <c r="AJ71" s="1022"/>
      <c r="AK71" s="1022">
        <v>10</v>
      </c>
      <c r="AL71" s="1022"/>
      <c r="AM71" s="1022"/>
      <c r="AN71" s="1022"/>
      <c r="AO71" s="1022"/>
      <c r="AP71" s="1022">
        <v>285</v>
      </c>
      <c r="AQ71" s="1022"/>
      <c r="AR71" s="1022"/>
      <c r="AS71" s="1022"/>
      <c r="AT71" s="1022"/>
      <c r="AU71" s="1022">
        <v>78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8502</v>
      </c>
      <c r="R72" s="1022"/>
      <c r="S72" s="1022"/>
      <c r="T72" s="1022"/>
      <c r="U72" s="1022"/>
      <c r="V72" s="1022">
        <v>7172</v>
      </c>
      <c r="W72" s="1022"/>
      <c r="X72" s="1022"/>
      <c r="Y72" s="1022"/>
      <c r="Z72" s="1022"/>
      <c r="AA72" s="1022">
        <v>1330</v>
      </c>
      <c r="AB72" s="1022"/>
      <c r="AC72" s="1022"/>
      <c r="AD72" s="1022"/>
      <c r="AE72" s="1022"/>
      <c r="AF72" s="1022">
        <v>1330</v>
      </c>
      <c r="AG72" s="1022"/>
      <c r="AH72" s="1022"/>
      <c r="AI72" s="1022"/>
      <c r="AJ72" s="1022"/>
      <c r="AK72" s="1022" t="s">
        <v>592</v>
      </c>
      <c r="AL72" s="1022"/>
      <c r="AM72" s="1022"/>
      <c r="AN72" s="1022"/>
      <c r="AO72" s="1022"/>
      <c r="AP72" s="1022" t="s">
        <v>592</v>
      </c>
      <c r="AQ72" s="1022"/>
      <c r="AR72" s="1022"/>
      <c r="AS72" s="1022"/>
      <c r="AT72" s="1022"/>
      <c r="AU72" s="1022" t="s">
        <v>592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598</v>
      </c>
      <c r="C73" s="1026"/>
      <c r="D73" s="1026"/>
      <c r="E73" s="1026"/>
      <c r="F73" s="1026"/>
      <c r="G73" s="1026"/>
      <c r="H73" s="1026"/>
      <c r="I73" s="1026"/>
      <c r="J73" s="1026"/>
      <c r="K73" s="1026"/>
      <c r="L73" s="1026"/>
      <c r="M73" s="1026"/>
      <c r="N73" s="1026"/>
      <c r="O73" s="1026"/>
      <c r="P73" s="1027"/>
      <c r="Q73" s="1028">
        <v>137</v>
      </c>
      <c r="R73" s="1022"/>
      <c r="S73" s="1022"/>
      <c r="T73" s="1022"/>
      <c r="U73" s="1022"/>
      <c r="V73" s="1022">
        <v>135</v>
      </c>
      <c r="W73" s="1022"/>
      <c r="X73" s="1022"/>
      <c r="Y73" s="1022"/>
      <c r="Z73" s="1022"/>
      <c r="AA73" s="1022">
        <v>2</v>
      </c>
      <c r="AB73" s="1022"/>
      <c r="AC73" s="1022"/>
      <c r="AD73" s="1022"/>
      <c r="AE73" s="1022"/>
      <c r="AF73" s="1022">
        <v>2</v>
      </c>
      <c r="AG73" s="1022"/>
      <c r="AH73" s="1022"/>
      <c r="AI73" s="1022"/>
      <c r="AJ73" s="1022"/>
      <c r="AK73" s="1022">
        <v>29</v>
      </c>
      <c r="AL73" s="1022"/>
      <c r="AM73" s="1022"/>
      <c r="AN73" s="1022"/>
      <c r="AO73" s="1022"/>
      <c r="AP73" s="1022" t="s">
        <v>592</v>
      </c>
      <c r="AQ73" s="1022"/>
      <c r="AR73" s="1022"/>
      <c r="AS73" s="1022"/>
      <c r="AT73" s="1022"/>
      <c r="AU73" s="1022" t="s">
        <v>592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599</v>
      </c>
      <c r="C74" s="1026"/>
      <c r="D74" s="1026"/>
      <c r="E74" s="1026"/>
      <c r="F74" s="1026"/>
      <c r="G74" s="1026"/>
      <c r="H74" s="1026"/>
      <c r="I74" s="1026"/>
      <c r="J74" s="1026"/>
      <c r="K74" s="1026"/>
      <c r="L74" s="1026"/>
      <c r="M74" s="1026"/>
      <c r="N74" s="1026"/>
      <c r="O74" s="1026"/>
      <c r="P74" s="1027"/>
      <c r="Q74" s="1028">
        <v>259</v>
      </c>
      <c r="R74" s="1022"/>
      <c r="S74" s="1022"/>
      <c r="T74" s="1022"/>
      <c r="U74" s="1022"/>
      <c r="V74" s="1022">
        <v>234</v>
      </c>
      <c r="W74" s="1022"/>
      <c r="X74" s="1022"/>
      <c r="Y74" s="1022"/>
      <c r="Z74" s="1022"/>
      <c r="AA74" s="1022">
        <v>25</v>
      </c>
      <c r="AB74" s="1022"/>
      <c r="AC74" s="1022"/>
      <c r="AD74" s="1022"/>
      <c r="AE74" s="1022"/>
      <c r="AF74" s="1022">
        <v>25</v>
      </c>
      <c r="AG74" s="1022"/>
      <c r="AH74" s="1022"/>
      <c r="AI74" s="1022"/>
      <c r="AJ74" s="1022"/>
      <c r="AK74" s="1022">
        <v>22</v>
      </c>
      <c r="AL74" s="1022"/>
      <c r="AM74" s="1022"/>
      <c r="AN74" s="1022"/>
      <c r="AO74" s="1022"/>
      <c r="AP74" s="1022" t="s">
        <v>592</v>
      </c>
      <c r="AQ74" s="1022"/>
      <c r="AR74" s="1022"/>
      <c r="AS74" s="1022"/>
      <c r="AT74" s="1022"/>
      <c r="AU74" s="1022" t="s">
        <v>592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600</v>
      </c>
      <c r="C75" s="1026"/>
      <c r="D75" s="1026"/>
      <c r="E75" s="1026"/>
      <c r="F75" s="1026"/>
      <c r="G75" s="1026"/>
      <c r="H75" s="1026"/>
      <c r="I75" s="1026"/>
      <c r="J75" s="1026"/>
      <c r="K75" s="1026"/>
      <c r="L75" s="1026"/>
      <c r="M75" s="1026"/>
      <c r="N75" s="1026"/>
      <c r="O75" s="1026"/>
      <c r="P75" s="1027"/>
      <c r="Q75" s="1029">
        <v>119</v>
      </c>
      <c r="R75" s="1030"/>
      <c r="S75" s="1030"/>
      <c r="T75" s="1030"/>
      <c r="U75" s="1031"/>
      <c r="V75" s="1032">
        <v>114</v>
      </c>
      <c r="W75" s="1030"/>
      <c r="X75" s="1030"/>
      <c r="Y75" s="1030"/>
      <c r="Z75" s="1031"/>
      <c r="AA75" s="1032">
        <v>5</v>
      </c>
      <c r="AB75" s="1030"/>
      <c r="AC75" s="1030"/>
      <c r="AD75" s="1030"/>
      <c r="AE75" s="1031"/>
      <c r="AF75" s="1032">
        <v>5</v>
      </c>
      <c r="AG75" s="1030"/>
      <c r="AH75" s="1030"/>
      <c r="AI75" s="1030"/>
      <c r="AJ75" s="1031"/>
      <c r="AK75" s="1032">
        <v>4</v>
      </c>
      <c r="AL75" s="1030"/>
      <c r="AM75" s="1030"/>
      <c r="AN75" s="1030"/>
      <c r="AO75" s="1031"/>
      <c r="AP75" s="1032" t="s">
        <v>592</v>
      </c>
      <c r="AQ75" s="1030"/>
      <c r="AR75" s="1030"/>
      <c r="AS75" s="1030"/>
      <c r="AT75" s="1031"/>
      <c r="AU75" s="1032" t="s">
        <v>592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1492</v>
      </c>
      <c r="AG88" s="1010"/>
      <c r="AH88" s="1010"/>
      <c r="AI88" s="1010"/>
      <c r="AJ88" s="1010"/>
      <c r="AK88" s="1014"/>
      <c r="AL88" s="1014"/>
      <c r="AM88" s="1014"/>
      <c r="AN88" s="1014"/>
      <c r="AO88" s="1014"/>
      <c r="AP88" s="1010">
        <v>1142</v>
      </c>
      <c r="AQ88" s="1010"/>
      <c r="AR88" s="1010"/>
      <c r="AS88" s="1010"/>
      <c r="AT88" s="1010"/>
      <c r="AU88" s="1010">
        <v>591</v>
      </c>
      <c r="AV88" s="1010"/>
      <c r="AW88" s="1010"/>
      <c r="AX88" s="1010"/>
      <c r="AY88" s="1010"/>
      <c r="AZ88" s="1011" t="s">
        <v>592</v>
      </c>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307</v>
      </c>
      <c r="AG109" s="945"/>
      <c r="AH109" s="945"/>
      <c r="AI109" s="945"/>
      <c r="AJ109" s="946"/>
      <c r="AK109" s="947" t="s">
        <v>306</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307</v>
      </c>
      <c r="BW109" s="945"/>
      <c r="BX109" s="945"/>
      <c r="BY109" s="945"/>
      <c r="BZ109" s="946"/>
      <c r="CA109" s="947" t="s">
        <v>306</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307</v>
      </c>
      <c r="DM109" s="945"/>
      <c r="DN109" s="945"/>
      <c r="DO109" s="945"/>
      <c r="DP109" s="946"/>
      <c r="DQ109" s="947" t="s">
        <v>306</v>
      </c>
      <c r="DR109" s="945"/>
      <c r="DS109" s="945"/>
      <c r="DT109" s="945"/>
      <c r="DU109" s="946"/>
      <c r="DV109" s="947" t="s">
        <v>431</v>
      </c>
      <c r="DW109" s="945"/>
      <c r="DX109" s="945"/>
      <c r="DY109" s="945"/>
      <c r="DZ109" s="976"/>
    </row>
    <row r="110" spans="1:131" s="246" customFormat="1" ht="26.25" customHeight="1" x14ac:dyDescent="0.15">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566862</v>
      </c>
      <c r="AB110" s="938"/>
      <c r="AC110" s="938"/>
      <c r="AD110" s="938"/>
      <c r="AE110" s="939"/>
      <c r="AF110" s="940">
        <v>609598</v>
      </c>
      <c r="AG110" s="938"/>
      <c r="AH110" s="938"/>
      <c r="AI110" s="938"/>
      <c r="AJ110" s="939"/>
      <c r="AK110" s="940">
        <v>647658</v>
      </c>
      <c r="AL110" s="938"/>
      <c r="AM110" s="938"/>
      <c r="AN110" s="938"/>
      <c r="AO110" s="939"/>
      <c r="AP110" s="941">
        <v>21.5</v>
      </c>
      <c r="AQ110" s="942"/>
      <c r="AR110" s="942"/>
      <c r="AS110" s="942"/>
      <c r="AT110" s="943"/>
      <c r="AU110" s="977" t="s">
        <v>73</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8399067</v>
      </c>
      <c r="BR110" s="885"/>
      <c r="BS110" s="885"/>
      <c r="BT110" s="885"/>
      <c r="BU110" s="885"/>
      <c r="BV110" s="885">
        <v>8445690</v>
      </c>
      <c r="BW110" s="885"/>
      <c r="BX110" s="885"/>
      <c r="BY110" s="885"/>
      <c r="BZ110" s="885"/>
      <c r="CA110" s="885">
        <v>8639271</v>
      </c>
      <c r="CB110" s="885"/>
      <c r="CC110" s="885"/>
      <c r="CD110" s="885"/>
      <c r="CE110" s="885"/>
      <c r="CF110" s="909">
        <v>286.8</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437</v>
      </c>
      <c r="DH110" s="885"/>
      <c r="DI110" s="885"/>
      <c r="DJ110" s="885"/>
      <c r="DK110" s="885"/>
      <c r="DL110" s="885" t="s">
        <v>438</v>
      </c>
      <c r="DM110" s="885"/>
      <c r="DN110" s="885"/>
      <c r="DO110" s="885"/>
      <c r="DP110" s="885"/>
      <c r="DQ110" s="885" t="s">
        <v>439</v>
      </c>
      <c r="DR110" s="885"/>
      <c r="DS110" s="885"/>
      <c r="DT110" s="885"/>
      <c r="DU110" s="885"/>
      <c r="DV110" s="886" t="s">
        <v>439</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439</v>
      </c>
      <c r="AG111" s="966"/>
      <c r="AH111" s="966"/>
      <c r="AI111" s="966"/>
      <c r="AJ111" s="967"/>
      <c r="AK111" s="968" t="s">
        <v>439</v>
      </c>
      <c r="AL111" s="966"/>
      <c r="AM111" s="966"/>
      <c r="AN111" s="966"/>
      <c r="AO111" s="967"/>
      <c r="AP111" s="969" t="s">
        <v>438</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138</v>
      </c>
      <c r="BR111" s="857"/>
      <c r="BS111" s="857"/>
      <c r="BT111" s="857"/>
      <c r="BU111" s="857"/>
      <c r="BV111" s="857" t="s">
        <v>438</v>
      </c>
      <c r="BW111" s="857"/>
      <c r="BX111" s="857"/>
      <c r="BY111" s="857"/>
      <c r="BZ111" s="857"/>
      <c r="CA111" s="857" t="s">
        <v>138</v>
      </c>
      <c r="CB111" s="857"/>
      <c r="CC111" s="857"/>
      <c r="CD111" s="857"/>
      <c r="CE111" s="857"/>
      <c r="CF111" s="918" t="s">
        <v>438</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138</v>
      </c>
      <c r="DH111" s="857"/>
      <c r="DI111" s="857"/>
      <c r="DJ111" s="857"/>
      <c r="DK111" s="857"/>
      <c r="DL111" s="857" t="s">
        <v>443</v>
      </c>
      <c r="DM111" s="857"/>
      <c r="DN111" s="857"/>
      <c r="DO111" s="857"/>
      <c r="DP111" s="857"/>
      <c r="DQ111" s="857" t="s">
        <v>443</v>
      </c>
      <c r="DR111" s="857"/>
      <c r="DS111" s="857"/>
      <c r="DT111" s="857"/>
      <c r="DU111" s="857"/>
      <c r="DV111" s="834" t="s">
        <v>437</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138</v>
      </c>
      <c r="AB112" s="820"/>
      <c r="AC112" s="820"/>
      <c r="AD112" s="820"/>
      <c r="AE112" s="821"/>
      <c r="AF112" s="822" t="s">
        <v>391</v>
      </c>
      <c r="AG112" s="820"/>
      <c r="AH112" s="820"/>
      <c r="AI112" s="820"/>
      <c r="AJ112" s="821"/>
      <c r="AK112" s="822" t="s">
        <v>138</v>
      </c>
      <c r="AL112" s="820"/>
      <c r="AM112" s="820"/>
      <c r="AN112" s="820"/>
      <c r="AO112" s="821"/>
      <c r="AP112" s="867" t="s">
        <v>138</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267490</v>
      </c>
      <c r="BR112" s="857"/>
      <c r="BS112" s="857"/>
      <c r="BT112" s="857"/>
      <c r="BU112" s="857"/>
      <c r="BV112" s="857">
        <v>267391</v>
      </c>
      <c r="BW112" s="857"/>
      <c r="BX112" s="857"/>
      <c r="BY112" s="857"/>
      <c r="BZ112" s="857"/>
      <c r="CA112" s="857">
        <v>251853</v>
      </c>
      <c r="CB112" s="857"/>
      <c r="CC112" s="857"/>
      <c r="CD112" s="857"/>
      <c r="CE112" s="857"/>
      <c r="CF112" s="918">
        <v>8.4</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438</v>
      </c>
      <c r="DH112" s="857"/>
      <c r="DI112" s="857"/>
      <c r="DJ112" s="857"/>
      <c r="DK112" s="857"/>
      <c r="DL112" s="857" t="s">
        <v>448</v>
      </c>
      <c r="DM112" s="857"/>
      <c r="DN112" s="857"/>
      <c r="DO112" s="857"/>
      <c r="DP112" s="857"/>
      <c r="DQ112" s="857" t="s">
        <v>437</v>
      </c>
      <c r="DR112" s="857"/>
      <c r="DS112" s="857"/>
      <c r="DT112" s="857"/>
      <c r="DU112" s="857"/>
      <c r="DV112" s="834" t="s">
        <v>437</v>
      </c>
      <c r="DW112" s="834"/>
      <c r="DX112" s="834"/>
      <c r="DY112" s="834"/>
      <c r="DZ112" s="835"/>
    </row>
    <row r="113" spans="1:130" s="246"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18545</v>
      </c>
      <c r="AB113" s="966"/>
      <c r="AC113" s="966"/>
      <c r="AD113" s="966"/>
      <c r="AE113" s="967"/>
      <c r="AF113" s="968">
        <v>22600</v>
      </c>
      <c r="AG113" s="966"/>
      <c r="AH113" s="966"/>
      <c r="AI113" s="966"/>
      <c r="AJ113" s="967"/>
      <c r="AK113" s="968">
        <v>19461</v>
      </c>
      <c r="AL113" s="966"/>
      <c r="AM113" s="966"/>
      <c r="AN113" s="966"/>
      <c r="AO113" s="967"/>
      <c r="AP113" s="969">
        <v>0.6</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839915</v>
      </c>
      <c r="BR113" s="857"/>
      <c r="BS113" s="857"/>
      <c r="BT113" s="857"/>
      <c r="BU113" s="857"/>
      <c r="BV113" s="857">
        <v>717040</v>
      </c>
      <c r="BW113" s="857"/>
      <c r="BX113" s="857"/>
      <c r="BY113" s="857"/>
      <c r="BZ113" s="857"/>
      <c r="CA113" s="857">
        <v>590311</v>
      </c>
      <c r="CB113" s="857"/>
      <c r="CC113" s="857"/>
      <c r="CD113" s="857"/>
      <c r="CE113" s="857"/>
      <c r="CF113" s="918">
        <v>19.600000000000001</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138</v>
      </c>
      <c r="DH113" s="820"/>
      <c r="DI113" s="820"/>
      <c r="DJ113" s="820"/>
      <c r="DK113" s="821"/>
      <c r="DL113" s="822" t="s">
        <v>391</v>
      </c>
      <c r="DM113" s="820"/>
      <c r="DN113" s="820"/>
      <c r="DO113" s="820"/>
      <c r="DP113" s="821"/>
      <c r="DQ113" s="822" t="s">
        <v>452</v>
      </c>
      <c r="DR113" s="820"/>
      <c r="DS113" s="820"/>
      <c r="DT113" s="820"/>
      <c r="DU113" s="821"/>
      <c r="DV113" s="867" t="s">
        <v>438</v>
      </c>
      <c r="DW113" s="868"/>
      <c r="DX113" s="868"/>
      <c r="DY113" s="868"/>
      <c r="DZ113" s="869"/>
    </row>
    <row r="114" spans="1:130" s="246" customFormat="1" ht="26.25" customHeight="1" x14ac:dyDescent="0.15">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207194</v>
      </c>
      <c r="AB114" s="820"/>
      <c r="AC114" s="820"/>
      <c r="AD114" s="820"/>
      <c r="AE114" s="821"/>
      <c r="AF114" s="822">
        <v>123658</v>
      </c>
      <c r="AG114" s="820"/>
      <c r="AH114" s="820"/>
      <c r="AI114" s="820"/>
      <c r="AJ114" s="821"/>
      <c r="AK114" s="822">
        <v>129163</v>
      </c>
      <c r="AL114" s="820"/>
      <c r="AM114" s="820"/>
      <c r="AN114" s="820"/>
      <c r="AO114" s="821"/>
      <c r="AP114" s="867">
        <v>4.3</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1154105</v>
      </c>
      <c r="BR114" s="857"/>
      <c r="BS114" s="857"/>
      <c r="BT114" s="857"/>
      <c r="BU114" s="857"/>
      <c r="BV114" s="857">
        <v>1114061</v>
      </c>
      <c r="BW114" s="857"/>
      <c r="BX114" s="857"/>
      <c r="BY114" s="857"/>
      <c r="BZ114" s="857"/>
      <c r="CA114" s="857">
        <v>1043853</v>
      </c>
      <c r="CB114" s="857"/>
      <c r="CC114" s="857"/>
      <c r="CD114" s="857"/>
      <c r="CE114" s="857"/>
      <c r="CF114" s="918">
        <v>34.700000000000003</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443</v>
      </c>
      <c r="DH114" s="820"/>
      <c r="DI114" s="820"/>
      <c r="DJ114" s="820"/>
      <c r="DK114" s="821"/>
      <c r="DL114" s="822" t="s">
        <v>456</v>
      </c>
      <c r="DM114" s="820"/>
      <c r="DN114" s="820"/>
      <c r="DO114" s="820"/>
      <c r="DP114" s="821"/>
      <c r="DQ114" s="822" t="s">
        <v>138</v>
      </c>
      <c r="DR114" s="820"/>
      <c r="DS114" s="820"/>
      <c r="DT114" s="820"/>
      <c r="DU114" s="821"/>
      <c r="DV114" s="867" t="s">
        <v>457</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235</v>
      </c>
      <c r="AB115" s="966"/>
      <c r="AC115" s="966"/>
      <c r="AD115" s="966"/>
      <c r="AE115" s="967"/>
      <c r="AF115" s="968">
        <v>214</v>
      </c>
      <c r="AG115" s="966"/>
      <c r="AH115" s="966"/>
      <c r="AI115" s="966"/>
      <c r="AJ115" s="967"/>
      <c r="AK115" s="968">
        <v>130</v>
      </c>
      <c r="AL115" s="966"/>
      <c r="AM115" s="966"/>
      <c r="AN115" s="966"/>
      <c r="AO115" s="967"/>
      <c r="AP115" s="969">
        <v>0</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437</v>
      </c>
      <c r="BR115" s="857"/>
      <c r="BS115" s="857"/>
      <c r="BT115" s="857"/>
      <c r="BU115" s="857"/>
      <c r="BV115" s="857" t="s">
        <v>391</v>
      </c>
      <c r="BW115" s="857"/>
      <c r="BX115" s="857"/>
      <c r="BY115" s="857"/>
      <c r="BZ115" s="857"/>
      <c r="CA115" s="857" t="s">
        <v>138</v>
      </c>
      <c r="CB115" s="857"/>
      <c r="CC115" s="857"/>
      <c r="CD115" s="857"/>
      <c r="CE115" s="857"/>
      <c r="CF115" s="918" t="s">
        <v>437</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461</v>
      </c>
      <c r="DH115" s="820"/>
      <c r="DI115" s="820"/>
      <c r="DJ115" s="820"/>
      <c r="DK115" s="821"/>
      <c r="DL115" s="822" t="s">
        <v>437</v>
      </c>
      <c r="DM115" s="820"/>
      <c r="DN115" s="820"/>
      <c r="DO115" s="820"/>
      <c r="DP115" s="821"/>
      <c r="DQ115" s="822" t="s">
        <v>457</v>
      </c>
      <c r="DR115" s="820"/>
      <c r="DS115" s="820"/>
      <c r="DT115" s="820"/>
      <c r="DU115" s="821"/>
      <c r="DV115" s="867" t="s">
        <v>439</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138</v>
      </c>
      <c r="AB116" s="820"/>
      <c r="AC116" s="820"/>
      <c r="AD116" s="820"/>
      <c r="AE116" s="821"/>
      <c r="AF116" s="822" t="s">
        <v>391</v>
      </c>
      <c r="AG116" s="820"/>
      <c r="AH116" s="820"/>
      <c r="AI116" s="820"/>
      <c r="AJ116" s="821"/>
      <c r="AK116" s="822" t="s">
        <v>437</v>
      </c>
      <c r="AL116" s="820"/>
      <c r="AM116" s="820"/>
      <c r="AN116" s="820"/>
      <c r="AO116" s="821"/>
      <c r="AP116" s="867" t="s">
        <v>437</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138</v>
      </c>
      <c r="BR116" s="857"/>
      <c r="BS116" s="857"/>
      <c r="BT116" s="857"/>
      <c r="BU116" s="857"/>
      <c r="BV116" s="857" t="s">
        <v>138</v>
      </c>
      <c r="BW116" s="857"/>
      <c r="BX116" s="857"/>
      <c r="BY116" s="857"/>
      <c r="BZ116" s="857"/>
      <c r="CA116" s="857" t="s">
        <v>138</v>
      </c>
      <c r="CB116" s="857"/>
      <c r="CC116" s="857"/>
      <c r="CD116" s="857"/>
      <c r="CE116" s="857"/>
      <c r="CF116" s="918" t="s">
        <v>437</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138</v>
      </c>
      <c r="DM116" s="820"/>
      <c r="DN116" s="820"/>
      <c r="DO116" s="820"/>
      <c r="DP116" s="821"/>
      <c r="DQ116" s="822" t="s">
        <v>437</v>
      </c>
      <c r="DR116" s="820"/>
      <c r="DS116" s="820"/>
      <c r="DT116" s="820"/>
      <c r="DU116" s="821"/>
      <c r="DV116" s="867" t="s">
        <v>448</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792836</v>
      </c>
      <c r="AB117" s="952"/>
      <c r="AC117" s="952"/>
      <c r="AD117" s="952"/>
      <c r="AE117" s="953"/>
      <c r="AF117" s="954">
        <v>756070</v>
      </c>
      <c r="AG117" s="952"/>
      <c r="AH117" s="952"/>
      <c r="AI117" s="952"/>
      <c r="AJ117" s="953"/>
      <c r="AK117" s="954">
        <v>796412</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437</v>
      </c>
      <c r="BR117" s="857"/>
      <c r="BS117" s="857"/>
      <c r="BT117" s="857"/>
      <c r="BU117" s="857"/>
      <c r="BV117" s="857" t="s">
        <v>437</v>
      </c>
      <c r="BW117" s="857"/>
      <c r="BX117" s="857"/>
      <c r="BY117" s="857"/>
      <c r="BZ117" s="857"/>
      <c r="CA117" s="857" t="s">
        <v>448</v>
      </c>
      <c r="CB117" s="857"/>
      <c r="CC117" s="857"/>
      <c r="CD117" s="857"/>
      <c r="CE117" s="857"/>
      <c r="CF117" s="918" t="s">
        <v>138</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438</v>
      </c>
      <c r="DH117" s="820"/>
      <c r="DI117" s="820"/>
      <c r="DJ117" s="820"/>
      <c r="DK117" s="821"/>
      <c r="DL117" s="822" t="s">
        <v>437</v>
      </c>
      <c r="DM117" s="820"/>
      <c r="DN117" s="820"/>
      <c r="DO117" s="820"/>
      <c r="DP117" s="821"/>
      <c r="DQ117" s="822" t="s">
        <v>438</v>
      </c>
      <c r="DR117" s="820"/>
      <c r="DS117" s="820"/>
      <c r="DT117" s="820"/>
      <c r="DU117" s="821"/>
      <c r="DV117" s="867" t="s">
        <v>437</v>
      </c>
      <c r="DW117" s="868"/>
      <c r="DX117" s="868"/>
      <c r="DY117" s="868"/>
      <c r="DZ117" s="869"/>
    </row>
    <row r="118" spans="1:130" s="246" customFormat="1" ht="26.25" customHeight="1" x14ac:dyDescent="0.15">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307</v>
      </c>
      <c r="AG118" s="945"/>
      <c r="AH118" s="945"/>
      <c r="AI118" s="945"/>
      <c r="AJ118" s="946"/>
      <c r="AK118" s="947" t="s">
        <v>306</v>
      </c>
      <c r="AL118" s="945"/>
      <c r="AM118" s="945"/>
      <c r="AN118" s="945"/>
      <c r="AO118" s="946"/>
      <c r="AP118" s="948" t="s">
        <v>431</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138</v>
      </c>
      <c r="BR118" s="888"/>
      <c r="BS118" s="888"/>
      <c r="BT118" s="888"/>
      <c r="BU118" s="888"/>
      <c r="BV118" s="888" t="s">
        <v>443</v>
      </c>
      <c r="BW118" s="888"/>
      <c r="BX118" s="888"/>
      <c r="BY118" s="888"/>
      <c r="BZ118" s="888"/>
      <c r="CA118" s="888" t="s">
        <v>437</v>
      </c>
      <c r="CB118" s="888"/>
      <c r="CC118" s="888"/>
      <c r="CD118" s="888"/>
      <c r="CE118" s="888"/>
      <c r="CF118" s="918" t="s">
        <v>439</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437</v>
      </c>
      <c r="DH118" s="820"/>
      <c r="DI118" s="820"/>
      <c r="DJ118" s="820"/>
      <c r="DK118" s="821"/>
      <c r="DL118" s="822" t="s">
        <v>439</v>
      </c>
      <c r="DM118" s="820"/>
      <c r="DN118" s="820"/>
      <c r="DO118" s="820"/>
      <c r="DP118" s="821"/>
      <c r="DQ118" s="822" t="s">
        <v>457</v>
      </c>
      <c r="DR118" s="820"/>
      <c r="DS118" s="820"/>
      <c r="DT118" s="820"/>
      <c r="DU118" s="821"/>
      <c r="DV118" s="867" t="s">
        <v>470</v>
      </c>
      <c r="DW118" s="868"/>
      <c r="DX118" s="868"/>
      <c r="DY118" s="868"/>
      <c r="DZ118" s="869"/>
    </row>
    <row r="119" spans="1:130" s="246" customFormat="1" ht="26.25" customHeight="1" x14ac:dyDescent="0.15">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437</v>
      </c>
      <c r="AB119" s="938"/>
      <c r="AC119" s="938"/>
      <c r="AD119" s="938"/>
      <c r="AE119" s="939"/>
      <c r="AF119" s="940" t="s">
        <v>437</v>
      </c>
      <c r="AG119" s="938"/>
      <c r="AH119" s="938"/>
      <c r="AI119" s="938"/>
      <c r="AJ119" s="939"/>
      <c r="AK119" s="940" t="s">
        <v>138</v>
      </c>
      <c r="AL119" s="938"/>
      <c r="AM119" s="938"/>
      <c r="AN119" s="938"/>
      <c r="AO119" s="939"/>
      <c r="AP119" s="941" t="s">
        <v>443</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471</v>
      </c>
      <c r="BP119" s="921"/>
      <c r="BQ119" s="925">
        <v>10660577</v>
      </c>
      <c r="BR119" s="888"/>
      <c r="BS119" s="888"/>
      <c r="BT119" s="888"/>
      <c r="BU119" s="888"/>
      <c r="BV119" s="888">
        <v>10544182</v>
      </c>
      <c r="BW119" s="888"/>
      <c r="BX119" s="888"/>
      <c r="BY119" s="888"/>
      <c r="BZ119" s="888"/>
      <c r="CA119" s="888">
        <v>10525288</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138</v>
      </c>
      <c r="DH119" s="803"/>
      <c r="DI119" s="803"/>
      <c r="DJ119" s="803"/>
      <c r="DK119" s="804"/>
      <c r="DL119" s="805" t="s">
        <v>456</v>
      </c>
      <c r="DM119" s="803"/>
      <c r="DN119" s="803"/>
      <c r="DO119" s="803"/>
      <c r="DP119" s="804"/>
      <c r="DQ119" s="805" t="s">
        <v>448</v>
      </c>
      <c r="DR119" s="803"/>
      <c r="DS119" s="803"/>
      <c r="DT119" s="803"/>
      <c r="DU119" s="804"/>
      <c r="DV119" s="891" t="s">
        <v>437</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437</v>
      </c>
      <c r="AB120" s="820"/>
      <c r="AC120" s="820"/>
      <c r="AD120" s="820"/>
      <c r="AE120" s="821"/>
      <c r="AF120" s="822" t="s">
        <v>448</v>
      </c>
      <c r="AG120" s="820"/>
      <c r="AH120" s="820"/>
      <c r="AI120" s="820"/>
      <c r="AJ120" s="821"/>
      <c r="AK120" s="822" t="s">
        <v>138</v>
      </c>
      <c r="AL120" s="820"/>
      <c r="AM120" s="820"/>
      <c r="AN120" s="820"/>
      <c r="AO120" s="821"/>
      <c r="AP120" s="867" t="s">
        <v>138</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1221063</v>
      </c>
      <c r="BR120" s="885"/>
      <c r="BS120" s="885"/>
      <c r="BT120" s="885"/>
      <c r="BU120" s="885"/>
      <c r="BV120" s="885">
        <v>3212598</v>
      </c>
      <c r="BW120" s="885"/>
      <c r="BX120" s="885"/>
      <c r="BY120" s="885"/>
      <c r="BZ120" s="885"/>
      <c r="CA120" s="885">
        <v>4483718</v>
      </c>
      <c r="CB120" s="885"/>
      <c r="CC120" s="885"/>
      <c r="CD120" s="885"/>
      <c r="CE120" s="885"/>
      <c r="CF120" s="909">
        <v>148.80000000000001</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267490</v>
      </c>
      <c r="DH120" s="885"/>
      <c r="DI120" s="885"/>
      <c r="DJ120" s="885"/>
      <c r="DK120" s="885"/>
      <c r="DL120" s="885">
        <v>267391</v>
      </c>
      <c r="DM120" s="885"/>
      <c r="DN120" s="885"/>
      <c r="DO120" s="885"/>
      <c r="DP120" s="885"/>
      <c r="DQ120" s="885">
        <v>251853</v>
      </c>
      <c r="DR120" s="885"/>
      <c r="DS120" s="885"/>
      <c r="DT120" s="885"/>
      <c r="DU120" s="885"/>
      <c r="DV120" s="886">
        <v>8.4</v>
      </c>
      <c r="DW120" s="886"/>
      <c r="DX120" s="886"/>
      <c r="DY120" s="886"/>
      <c r="DZ120" s="887"/>
    </row>
    <row r="121" spans="1:130" s="246" customFormat="1" ht="26.25" customHeight="1" x14ac:dyDescent="0.15">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138</v>
      </c>
      <c r="AB121" s="820"/>
      <c r="AC121" s="820"/>
      <c r="AD121" s="820"/>
      <c r="AE121" s="821"/>
      <c r="AF121" s="822" t="s">
        <v>437</v>
      </c>
      <c r="AG121" s="820"/>
      <c r="AH121" s="820"/>
      <c r="AI121" s="820"/>
      <c r="AJ121" s="821"/>
      <c r="AK121" s="822" t="s">
        <v>448</v>
      </c>
      <c r="AL121" s="820"/>
      <c r="AM121" s="820"/>
      <c r="AN121" s="820"/>
      <c r="AO121" s="821"/>
      <c r="AP121" s="867" t="s">
        <v>437</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600017</v>
      </c>
      <c r="BR121" s="857"/>
      <c r="BS121" s="857"/>
      <c r="BT121" s="857"/>
      <c r="BU121" s="857"/>
      <c r="BV121" s="857">
        <v>650076</v>
      </c>
      <c r="BW121" s="857"/>
      <c r="BX121" s="857"/>
      <c r="BY121" s="857"/>
      <c r="BZ121" s="857"/>
      <c r="CA121" s="857">
        <v>664878</v>
      </c>
      <c r="CB121" s="857"/>
      <c r="CC121" s="857"/>
      <c r="CD121" s="857"/>
      <c r="CE121" s="857"/>
      <c r="CF121" s="918">
        <v>22.1</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t="s">
        <v>138</v>
      </c>
      <c r="DH121" s="857"/>
      <c r="DI121" s="857"/>
      <c r="DJ121" s="857"/>
      <c r="DK121" s="857"/>
      <c r="DL121" s="857" t="s">
        <v>437</v>
      </c>
      <c r="DM121" s="857"/>
      <c r="DN121" s="857"/>
      <c r="DO121" s="857"/>
      <c r="DP121" s="857"/>
      <c r="DQ121" s="857" t="s">
        <v>138</v>
      </c>
      <c r="DR121" s="857"/>
      <c r="DS121" s="857"/>
      <c r="DT121" s="857"/>
      <c r="DU121" s="857"/>
      <c r="DV121" s="834" t="s">
        <v>443</v>
      </c>
      <c r="DW121" s="834"/>
      <c r="DX121" s="834"/>
      <c r="DY121" s="834"/>
      <c r="DZ121" s="835"/>
    </row>
    <row r="122" spans="1:130" s="246" customFormat="1" ht="26.25" customHeight="1" x14ac:dyDescent="0.15">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138</v>
      </c>
      <c r="AB122" s="820"/>
      <c r="AC122" s="820"/>
      <c r="AD122" s="820"/>
      <c r="AE122" s="821"/>
      <c r="AF122" s="822" t="s">
        <v>138</v>
      </c>
      <c r="AG122" s="820"/>
      <c r="AH122" s="820"/>
      <c r="AI122" s="820"/>
      <c r="AJ122" s="821"/>
      <c r="AK122" s="822" t="s">
        <v>448</v>
      </c>
      <c r="AL122" s="820"/>
      <c r="AM122" s="820"/>
      <c r="AN122" s="820"/>
      <c r="AO122" s="821"/>
      <c r="AP122" s="867" t="s">
        <v>437</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5241117</v>
      </c>
      <c r="BR122" s="888"/>
      <c r="BS122" s="888"/>
      <c r="BT122" s="888"/>
      <c r="BU122" s="888"/>
      <c r="BV122" s="888">
        <v>5203541</v>
      </c>
      <c r="BW122" s="888"/>
      <c r="BX122" s="888"/>
      <c r="BY122" s="888"/>
      <c r="BZ122" s="888"/>
      <c r="CA122" s="888">
        <v>5206178</v>
      </c>
      <c r="CB122" s="888"/>
      <c r="CC122" s="888"/>
      <c r="CD122" s="888"/>
      <c r="CE122" s="888"/>
      <c r="CF122" s="889">
        <v>172.8</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t="s">
        <v>443</v>
      </c>
      <c r="DH122" s="857"/>
      <c r="DI122" s="857"/>
      <c r="DJ122" s="857"/>
      <c r="DK122" s="857"/>
      <c r="DL122" s="857" t="s">
        <v>437</v>
      </c>
      <c r="DM122" s="857"/>
      <c r="DN122" s="857"/>
      <c r="DO122" s="857"/>
      <c r="DP122" s="857"/>
      <c r="DQ122" s="857" t="s">
        <v>138</v>
      </c>
      <c r="DR122" s="857"/>
      <c r="DS122" s="857"/>
      <c r="DT122" s="857"/>
      <c r="DU122" s="857"/>
      <c r="DV122" s="834" t="s">
        <v>138</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437</v>
      </c>
      <c r="AB123" s="820"/>
      <c r="AC123" s="820"/>
      <c r="AD123" s="820"/>
      <c r="AE123" s="821"/>
      <c r="AF123" s="822" t="s">
        <v>470</v>
      </c>
      <c r="AG123" s="820"/>
      <c r="AH123" s="820"/>
      <c r="AI123" s="820"/>
      <c r="AJ123" s="821"/>
      <c r="AK123" s="822" t="s">
        <v>448</v>
      </c>
      <c r="AL123" s="820"/>
      <c r="AM123" s="820"/>
      <c r="AN123" s="820"/>
      <c r="AO123" s="821"/>
      <c r="AP123" s="867" t="s">
        <v>138</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482</v>
      </c>
      <c r="BP123" s="921"/>
      <c r="BQ123" s="875">
        <v>7062197</v>
      </c>
      <c r="BR123" s="876"/>
      <c r="BS123" s="876"/>
      <c r="BT123" s="876"/>
      <c r="BU123" s="876"/>
      <c r="BV123" s="876">
        <v>9066215</v>
      </c>
      <c r="BW123" s="876"/>
      <c r="BX123" s="876"/>
      <c r="BY123" s="876"/>
      <c r="BZ123" s="876"/>
      <c r="CA123" s="876">
        <v>10354774</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t="s">
        <v>457</v>
      </c>
      <c r="DH123" s="820"/>
      <c r="DI123" s="820"/>
      <c r="DJ123" s="820"/>
      <c r="DK123" s="821"/>
      <c r="DL123" s="822" t="s">
        <v>391</v>
      </c>
      <c r="DM123" s="820"/>
      <c r="DN123" s="820"/>
      <c r="DO123" s="820"/>
      <c r="DP123" s="821"/>
      <c r="DQ123" s="822" t="s">
        <v>437</v>
      </c>
      <c r="DR123" s="820"/>
      <c r="DS123" s="820"/>
      <c r="DT123" s="820"/>
      <c r="DU123" s="821"/>
      <c r="DV123" s="867" t="s">
        <v>138</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138</v>
      </c>
      <c r="AG124" s="820"/>
      <c r="AH124" s="820"/>
      <c r="AI124" s="820"/>
      <c r="AJ124" s="821"/>
      <c r="AK124" s="822" t="s">
        <v>443</v>
      </c>
      <c r="AL124" s="820"/>
      <c r="AM124" s="820"/>
      <c r="AN124" s="820"/>
      <c r="AO124" s="821"/>
      <c r="AP124" s="867" t="s">
        <v>437</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116.5</v>
      </c>
      <c r="BR124" s="874"/>
      <c r="BS124" s="874"/>
      <c r="BT124" s="874"/>
      <c r="BU124" s="874"/>
      <c r="BV124" s="874">
        <v>48.8</v>
      </c>
      <c r="BW124" s="874"/>
      <c r="BX124" s="874"/>
      <c r="BY124" s="874"/>
      <c r="BZ124" s="874"/>
      <c r="CA124" s="874">
        <v>5.6</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t="s">
        <v>457</v>
      </c>
      <c r="DH124" s="803"/>
      <c r="DI124" s="803"/>
      <c r="DJ124" s="803"/>
      <c r="DK124" s="804"/>
      <c r="DL124" s="805" t="s">
        <v>391</v>
      </c>
      <c r="DM124" s="803"/>
      <c r="DN124" s="803"/>
      <c r="DO124" s="803"/>
      <c r="DP124" s="804"/>
      <c r="DQ124" s="805" t="s">
        <v>437</v>
      </c>
      <c r="DR124" s="803"/>
      <c r="DS124" s="803"/>
      <c r="DT124" s="803"/>
      <c r="DU124" s="804"/>
      <c r="DV124" s="891" t="s">
        <v>437</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457</v>
      </c>
      <c r="AB125" s="820"/>
      <c r="AC125" s="820"/>
      <c r="AD125" s="820"/>
      <c r="AE125" s="821"/>
      <c r="AF125" s="822" t="s">
        <v>437</v>
      </c>
      <c r="AG125" s="820"/>
      <c r="AH125" s="820"/>
      <c r="AI125" s="820"/>
      <c r="AJ125" s="821"/>
      <c r="AK125" s="822" t="s">
        <v>448</v>
      </c>
      <c r="AL125" s="820"/>
      <c r="AM125" s="820"/>
      <c r="AN125" s="820"/>
      <c r="AO125" s="821"/>
      <c r="AP125" s="867" t="s">
        <v>391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391</v>
      </c>
      <c r="DH125" s="885"/>
      <c r="DI125" s="885"/>
      <c r="DJ125" s="885"/>
      <c r="DK125" s="885"/>
      <c r="DL125" s="885" t="s">
        <v>448</v>
      </c>
      <c r="DM125" s="885"/>
      <c r="DN125" s="885"/>
      <c r="DO125" s="885"/>
      <c r="DP125" s="885"/>
      <c r="DQ125" s="885" t="s">
        <v>438</v>
      </c>
      <c r="DR125" s="885"/>
      <c r="DS125" s="885"/>
      <c r="DT125" s="885"/>
      <c r="DU125" s="885"/>
      <c r="DV125" s="886" t="s">
        <v>437</v>
      </c>
      <c r="DW125" s="886"/>
      <c r="DX125" s="886"/>
      <c r="DY125" s="886"/>
      <c r="DZ125" s="887"/>
    </row>
    <row r="126" spans="1:130" s="246" customFormat="1" ht="26.25" customHeight="1" thickBot="1" x14ac:dyDescent="0.2">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438</v>
      </c>
      <c r="AB126" s="820"/>
      <c r="AC126" s="820"/>
      <c r="AD126" s="820"/>
      <c r="AE126" s="821"/>
      <c r="AF126" s="822" t="s">
        <v>138</v>
      </c>
      <c r="AG126" s="820"/>
      <c r="AH126" s="820"/>
      <c r="AI126" s="820"/>
      <c r="AJ126" s="821"/>
      <c r="AK126" s="822" t="s">
        <v>448</v>
      </c>
      <c r="AL126" s="820"/>
      <c r="AM126" s="820"/>
      <c r="AN126" s="820"/>
      <c r="AO126" s="821"/>
      <c r="AP126" s="867" t="s">
        <v>437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457</v>
      </c>
      <c r="DH126" s="857"/>
      <c r="DI126" s="857"/>
      <c r="DJ126" s="857"/>
      <c r="DK126" s="857"/>
      <c r="DL126" s="857" t="s">
        <v>437</v>
      </c>
      <c r="DM126" s="857"/>
      <c r="DN126" s="857"/>
      <c r="DO126" s="857"/>
      <c r="DP126" s="857"/>
      <c r="DQ126" s="857" t="s">
        <v>437</v>
      </c>
      <c r="DR126" s="857"/>
      <c r="DS126" s="857"/>
      <c r="DT126" s="857"/>
      <c r="DU126" s="857"/>
      <c r="DV126" s="834" t="s">
        <v>138</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235</v>
      </c>
      <c r="AB127" s="820"/>
      <c r="AC127" s="820"/>
      <c r="AD127" s="820"/>
      <c r="AE127" s="821"/>
      <c r="AF127" s="822">
        <v>214</v>
      </c>
      <c r="AG127" s="820"/>
      <c r="AH127" s="820"/>
      <c r="AI127" s="820"/>
      <c r="AJ127" s="821"/>
      <c r="AK127" s="822">
        <v>130</v>
      </c>
      <c r="AL127" s="820"/>
      <c r="AM127" s="820"/>
      <c r="AN127" s="820"/>
      <c r="AO127" s="821"/>
      <c r="AP127" s="867">
        <v>0</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437</v>
      </c>
      <c r="DH127" s="857"/>
      <c r="DI127" s="857"/>
      <c r="DJ127" s="857"/>
      <c r="DK127" s="857"/>
      <c r="DL127" s="857" t="s">
        <v>391</v>
      </c>
      <c r="DM127" s="857"/>
      <c r="DN127" s="857"/>
      <c r="DO127" s="857"/>
      <c r="DP127" s="857"/>
      <c r="DQ127" s="857" t="s">
        <v>437</v>
      </c>
      <c r="DR127" s="857"/>
      <c r="DS127" s="857"/>
      <c r="DT127" s="857"/>
      <c r="DU127" s="857"/>
      <c r="DV127" s="834" t="s">
        <v>437</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52873</v>
      </c>
      <c r="AB128" s="841"/>
      <c r="AC128" s="841"/>
      <c r="AD128" s="841"/>
      <c r="AE128" s="842"/>
      <c r="AF128" s="843">
        <v>46068</v>
      </c>
      <c r="AG128" s="841"/>
      <c r="AH128" s="841"/>
      <c r="AI128" s="841"/>
      <c r="AJ128" s="842"/>
      <c r="AK128" s="843">
        <v>39448</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457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457</v>
      </c>
      <c r="DH128" s="831"/>
      <c r="DI128" s="831"/>
      <c r="DJ128" s="831"/>
      <c r="DK128" s="831"/>
      <c r="DL128" s="831" t="s">
        <v>438</v>
      </c>
      <c r="DM128" s="831"/>
      <c r="DN128" s="831"/>
      <c r="DO128" s="831"/>
      <c r="DP128" s="831"/>
      <c r="DQ128" s="831" t="s">
        <v>391</v>
      </c>
      <c r="DR128" s="831"/>
      <c r="DS128" s="831"/>
      <c r="DT128" s="831"/>
      <c r="DU128" s="831"/>
      <c r="DV128" s="832" t="s">
        <v>138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3533220</v>
      </c>
      <c r="AB129" s="820"/>
      <c r="AC129" s="820"/>
      <c r="AD129" s="820"/>
      <c r="AE129" s="821"/>
      <c r="AF129" s="822">
        <v>3454033</v>
      </c>
      <c r="AG129" s="820"/>
      <c r="AH129" s="820"/>
      <c r="AI129" s="820"/>
      <c r="AJ129" s="821"/>
      <c r="AK129" s="822">
        <v>3436702</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470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445955</v>
      </c>
      <c r="AB130" s="820"/>
      <c r="AC130" s="820"/>
      <c r="AD130" s="820"/>
      <c r="AE130" s="821"/>
      <c r="AF130" s="822">
        <v>427522</v>
      </c>
      <c r="AG130" s="820"/>
      <c r="AH130" s="820"/>
      <c r="AI130" s="820"/>
      <c r="AJ130" s="821"/>
      <c r="AK130" s="822">
        <v>424162</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9.9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3087265</v>
      </c>
      <c r="AB131" s="803"/>
      <c r="AC131" s="803"/>
      <c r="AD131" s="803"/>
      <c r="AE131" s="804"/>
      <c r="AF131" s="805">
        <v>3026511</v>
      </c>
      <c r="AG131" s="803"/>
      <c r="AH131" s="803"/>
      <c r="AI131" s="803"/>
      <c r="AJ131" s="804"/>
      <c r="AK131" s="805">
        <v>3012540</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5.6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9.5232511619999993</v>
      </c>
      <c r="AB132" s="783"/>
      <c r="AC132" s="783"/>
      <c r="AD132" s="783"/>
      <c r="AE132" s="784"/>
      <c r="AF132" s="785">
        <v>9.3335196870000008</v>
      </c>
      <c r="AG132" s="783"/>
      <c r="AH132" s="783"/>
      <c r="AI132" s="783"/>
      <c r="AJ132" s="784"/>
      <c r="AK132" s="785">
        <v>11.04722261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10.199999999999999</v>
      </c>
      <c r="AB133" s="762"/>
      <c r="AC133" s="762"/>
      <c r="AD133" s="762"/>
      <c r="AE133" s="763"/>
      <c r="AF133" s="761">
        <v>9.6999999999999993</v>
      </c>
      <c r="AG133" s="762"/>
      <c r="AH133" s="762"/>
      <c r="AI133" s="762"/>
      <c r="AJ133" s="763"/>
      <c r="AK133" s="761">
        <v>9.9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AUq3gn7Ru0Rne3Mlw37bQJncgLbIMdyPylB51UyJ9Wu7XpZ5lpospuQNYoblz6LHSukVDJXWJVUGLmRpkfTMQ==" saltValue="hxsEE4eeXKrrwF9e4JNM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O/lQDER4LbB6QHJwgPG5WQNwXGR8sMyyrcytzHuMS9p3WmnJ8AOqVds7W2/04+AKTo7US1Q2jRXO22TtbxR7g==" saltValue="zKOkIlx/KMZkY/k/vFL8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pe0aK6VYELoy6b4Ytp5Oj80qQW6SQV0doSpKuC5VRWxvzLpdKdTwIXZvPrezkr0UuqpqHki322lX3k0Q5hEJw==" saltValue="F46Xv4JKtB1wIvVMAQkC+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859297</v>
      </c>
      <c r="AP9" s="312">
        <v>71146</v>
      </c>
      <c r="AQ9" s="313">
        <v>89955</v>
      </c>
      <c r="AR9" s="314">
        <v>-20.9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163557</v>
      </c>
      <c r="AP10" s="315">
        <v>13542</v>
      </c>
      <c r="AQ10" s="316">
        <v>10661</v>
      </c>
      <c r="AR10" s="317">
        <v>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243248</v>
      </c>
      <c r="AP11" s="315">
        <v>20140</v>
      </c>
      <c r="AQ11" s="316">
        <v>13679</v>
      </c>
      <c r="AR11" s="317">
        <v>47.2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972</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v>32</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68615</v>
      </c>
      <c r="AP14" s="315">
        <v>5681</v>
      </c>
      <c r="AQ14" s="316">
        <v>4100</v>
      </c>
      <c r="AR14" s="317">
        <v>38.6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51527</v>
      </c>
      <c r="AP15" s="315">
        <v>4266</v>
      </c>
      <c r="AQ15" s="316">
        <v>1979</v>
      </c>
      <c r="AR15" s="317">
        <v>115.6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-105538</v>
      </c>
      <c r="AP16" s="315">
        <v>-8738</v>
      </c>
      <c r="AQ16" s="316">
        <v>-8950</v>
      </c>
      <c r="AR16" s="317">
        <v>-2.4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1280706</v>
      </c>
      <c r="AP17" s="315">
        <v>106036</v>
      </c>
      <c r="AQ17" s="316">
        <v>112428</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9.94</v>
      </c>
      <c r="AP21" s="328">
        <v>10.34</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92.6</v>
      </c>
      <c r="AP22" s="333">
        <v>96.7</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647658</v>
      </c>
      <c r="AP32" s="342">
        <v>53623</v>
      </c>
      <c r="AQ32" s="343">
        <v>52443</v>
      </c>
      <c r="AR32" s="344">
        <v>2.2999999999999998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19461</v>
      </c>
      <c r="AP35" s="342">
        <v>1611</v>
      </c>
      <c r="AQ35" s="343">
        <v>14640</v>
      </c>
      <c r="AR35" s="344">
        <v>-89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129163</v>
      </c>
      <c r="AP36" s="342">
        <v>10694</v>
      </c>
      <c r="AQ36" s="343">
        <v>3738</v>
      </c>
      <c r="AR36" s="344">
        <v>186.1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130</v>
      </c>
      <c r="AP37" s="342">
        <v>11</v>
      </c>
      <c r="AQ37" s="343">
        <v>1128</v>
      </c>
      <c r="AR37" s="344">
        <v>-99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520</v>
      </c>
      <c r="AP38" s="345" t="s">
        <v>520</v>
      </c>
      <c r="AQ38" s="346">
        <v>7</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-39448</v>
      </c>
      <c r="AP39" s="342">
        <v>-3266</v>
      </c>
      <c r="AQ39" s="343">
        <v>-2426</v>
      </c>
      <c r="AR39" s="344">
        <v>34.6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-424162</v>
      </c>
      <c r="AP40" s="342">
        <v>-35119</v>
      </c>
      <c r="AQ40" s="343">
        <v>-48318</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332802</v>
      </c>
      <c r="AP41" s="342">
        <v>27554</v>
      </c>
      <c r="AQ41" s="343">
        <v>21212</v>
      </c>
      <c r="AR41" s="344">
        <v>29.9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2149493</v>
      </c>
      <c r="AN51" s="364">
        <v>165473</v>
      </c>
      <c r="AO51" s="365">
        <v>23.8</v>
      </c>
      <c r="AP51" s="366">
        <v>91837</v>
      </c>
      <c r="AQ51" s="367">
        <v>11</v>
      </c>
      <c r="AR51" s="368">
        <v>12.8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1998737</v>
      </c>
      <c r="AN52" s="372">
        <v>153867</v>
      </c>
      <c r="AO52" s="373">
        <v>127.5</v>
      </c>
      <c r="AP52" s="374">
        <v>54439</v>
      </c>
      <c r="AQ52" s="375">
        <v>21.7</v>
      </c>
      <c r="AR52" s="376">
        <v>105.8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293649</v>
      </c>
      <c r="AN53" s="364">
        <v>22966</v>
      </c>
      <c r="AO53" s="365">
        <v>-86.1</v>
      </c>
      <c r="AP53" s="366">
        <v>106092</v>
      </c>
      <c r="AQ53" s="367">
        <v>15.5</v>
      </c>
      <c r="AR53" s="368">
        <v>-101.6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211245</v>
      </c>
      <c r="AN54" s="372">
        <v>16522</v>
      </c>
      <c r="AO54" s="373">
        <v>-89.3</v>
      </c>
      <c r="AP54" s="374">
        <v>44299</v>
      </c>
      <c r="AQ54" s="375">
        <v>-18.600000000000001</v>
      </c>
      <c r="AR54" s="376">
        <v>-70.7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495926</v>
      </c>
      <c r="AN55" s="364">
        <v>39674</v>
      </c>
      <c r="AO55" s="365">
        <v>72.8</v>
      </c>
      <c r="AP55" s="366">
        <v>79466</v>
      </c>
      <c r="AQ55" s="367">
        <v>-25.1</v>
      </c>
      <c r="AR55" s="368">
        <v>97.9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372058</v>
      </c>
      <c r="AN56" s="372">
        <v>29765</v>
      </c>
      <c r="AO56" s="373">
        <v>80.2</v>
      </c>
      <c r="AP56" s="374">
        <v>44645</v>
      </c>
      <c r="AQ56" s="375">
        <v>0.8</v>
      </c>
      <c r="AR56" s="376">
        <v>79.400000000000006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755836</v>
      </c>
      <c r="AN57" s="364">
        <v>61430</v>
      </c>
      <c r="AO57" s="365">
        <v>54.8</v>
      </c>
      <c r="AP57" s="366">
        <v>90072</v>
      </c>
      <c r="AQ57" s="367">
        <v>13.3</v>
      </c>
      <c r="AR57" s="368">
        <v>41.5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304490</v>
      </c>
      <c r="AN58" s="372">
        <v>24747</v>
      </c>
      <c r="AO58" s="373">
        <v>-16.899999999999999</v>
      </c>
      <c r="AP58" s="374">
        <v>46083</v>
      </c>
      <c r="AQ58" s="375">
        <v>3.2</v>
      </c>
      <c r="AR58" s="376">
        <v>-20.100000000000001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1573731</v>
      </c>
      <c r="AN59" s="364">
        <v>130297</v>
      </c>
      <c r="AO59" s="365">
        <v>112.1</v>
      </c>
      <c r="AP59" s="366">
        <v>88328</v>
      </c>
      <c r="AQ59" s="367">
        <v>-1.9</v>
      </c>
      <c r="AR59" s="368">
        <v>114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332328</v>
      </c>
      <c r="AN60" s="372">
        <v>27515</v>
      </c>
      <c r="AO60" s="373">
        <v>11.2</v>
      </c>
      <c r="AP60" s="374">
        <v>49013</v>
      </c>
      <c r="AQ60" s="375">
        <v>6.4</v>
      </c>
      <c r="AR60" s="376">
        <v>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1053727</v>
      </c>
      <c r="AN61" s="379">
        <v>83968</v>
      </c>
      <c r="AO61" s="380">
        <v>35.5</v>
      </c>
      <c r="AP61" s="381">
        <v>91159</v>
      </c>
      <c r="AQ61" s="382">
        <v>2.6</v>
      </c>
      <c r="AR61" s="368">
        <v>32.9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643772</v>
      </c>
      <c r="AN62" s="372">
        <v>50483</v>
      </c>
      <c r="AO62" s="373">
        <v>22.5</v>
      </c>
      <c r="AP62" s="374">
        <v>47696</v>
      </c>
      <c r="AQ62" s="375">
        <v>2.7</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wg8rfGDV6Q3G2X86ulpAZkaWUDxjcw49OxWsS8dDEMLBjHCwzValgXYXbeUfPU98Xi6rwSHtJXZrspGdeKJbg==" saltValue="D/WQROIc0MBkusxFwTsL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4Fy2l8FamacpvJ4YJrFkYLh+kgmJwHOBsbAmEmTWWbJCb68Q34f767TfGc7rBozZG6/3xJ1XtY9IKGn64Ij8Q==" saltValue="iz2Iq6ao0FXixKnvmJ1r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31RfAkfk4Br7d4Iu/EEurvNVqwtAGwrQyWeqCwakD+5XNeSyGmKkdd/yQqQFcww/COBCwaVP/tZHLpBM/0SKQ==" saltValue="sATVjol3XqCHqixi/HYR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0.2</v>
      </c>
      <c r="G47" s="12">
        <v>1.01</v>
      </c>
      <c r="H47" s="12">
        <v>3.65</v>
      </c>
      <c r="I47" s="12">
        <v>8.6999999999999993</v>
      </c>
      <c r="J47" s="13">
        <v>13.41</v>
      </c>
    </row>
    <row r="48" spans="2:10" ht="57.75" customHeight="1" x14ac:dyDescent="0.15">
      <c r="B48" s="14"/>
      <c r="C48" s="1196" t="s">
        <v>4</v>
      </c>
      <c r="D48" s="1196"/>
      <c r="E48" s="1197"/>
      <c r="F48" s="15">
        <v>0.86</v>
      </c>
      <c r="G48" s="16">
        <v>3.21</v>
      </c>
      <c r="H48" s="16">
        <v>5.31</v>
      </c>
      <c r="I48" s="16">
        <v>8.7200000000000006</v>
      </c>
      <c r="J48" s="17">
        <v>5.31</v>
      </c>
    </row>
    <row r="49" spans="2:10" ht="57.75" customHeight="1" thickBot="1" x14ac:dyDescent="0.2">
      <c r="B49" s="18"/>
      <c r="C49" s="1198" t="s">
        <v>5</v>
      </c>
      <c r="D49" s="1198"/>
      <c r="E49" s="1199"/>
      <c r="F49" s="19">
        <v>0.42</v>
      </c>
      <c r="G49" s="20">
        <v>2.39</v>
      </c>
      <c r="H49" s="20">
        <v>4.67</v>
      </c>
      <c r="I49" s="20">
        <v>8.25</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iXUgpzsMPzcGZieXlrhkxU7Uk+4WWyKUnlfKutQlkY2tj7b55xDD0YRi6OQUZGZ3RMebpwONHL28mgjdTZNDA==" saltValue="OGrnvuF85DEVdeCHeoK6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567</v>
      </c>
      <c r="D34" s="1206"/>
      <c r="E34" s="1207"/>
      <c r="F34" s="32" t="s">
        <v>568</v>
      </c>
      <c r="G34" s="33" t="s">
        <v>569</v>
      </c>
      <c r="H34" s="33" t="s">
        <v>570</v>
      </c>
      <c r="I34" s="33" t="s">
        <v>571</v>
      </c>
      <c r="J34" s="34" t="s">
        <v>572</v>
      </c>
      <c r="K34" s="22"/>
      <c r="L34" s="22"/>
      <c r="M34" s="22"/>
      <c r="N34" s="22"/>
      <c r="O34" s="22"/>
      <c r="P34" s="22"/>
    </row>
    <row r="35" spans="1:16" ht="39" customHeight="1" x14ac:dyDescent="0.15">
      <c r="A35" s="22"/>
      <c r="B35" s="35"/>
      <c r="C35" s="1200" t="s">
        <v>573</v>
      </c>
      <c r="D35" s="1201"/>
      <c r="E35" s="1202"/>
      <c r="F35" s="36" t="s">
        <v>574</v>
      </c>
      <c r="G35" s="37" t="s">
        <v>575</v>
      </c>
      <c r="H35" s="37" t="s">
        <v>576</v>
      </c>
      <c r="I35" s="37" t="s">
        <v>577</v>
      </c>
      <c r="J35" s="38" t="s">
        <v>578</v>
      </c>
      <c r="K35" s="22"/>
      <c r="L35" s="22"/>
      <c r="M35" s="22"/>
      <c r="N35" s="22"/>
      <c r="O35" s="22"/>
      <c r="P35" s="22"/>
    </row>
    <row r="36" spans="1:16" ht="39" customHeight="1" x14ac:dyDescent="0.15">
      <c r="A36" s="22"/>
      <c r="B36" s="35"/>
      <c r="C36" s="1200" t="s">
        <v>579</v>
      </c>
      <c r="D36" s="1201"/>
      <c r="E36" s="1202"/>
      <c r="F36" s="36">
        <v>9.6300000000000008</v>
      </c>
      <c r="G36" s="37">
        <v>10.58</v>
      </c>
      <c r="H36" s="37">
        <v>11.3</v>
      </c>
      <c r="I36" s="37">
        <v>13.29</v>
      </c>
      <c r="J36" s="38">
        <v>8.82</v>
      </c>
      <c r="K36" s="22"/>
      <c r="L36" s="22"/>
      <c r="M36" s="22"/>
      <c r="N36" s="22"/>
      <c r="O36" s="22"/>
      <c r="P36" s="22"/>
    </row>
    <row r="37" spans="1:16" ht="39" customHeight="1" x14ac:dyDescent="0.15">
      <c r="A37" s="22"/>
      <c r="B37" s="35"/>
      <c r="C37" s="1200" t="s">
        <v>580</v>
      </c>
      <c r="D37" s="1201"/>
      <c r="E37" s="1202"/>
      <c r="F37" s="36">
        <v>5.17</v>
      </c>
      <c r="G37" s="37">
        <v>4.3600000000000003</v>
      </c>
      <c r="H37" s="37">
        <v>3.15</v>
      </c>
      <c r="I37" s="37">
        <v>2.69</v>
      </c>
      <c r="J37" s="38">
        <v>3.18</v>
      </c>
      <c r="K37" s="22"/>
      <c r="L37" s="22"/>
      <c r="M37" s="22"/>
      <c r="N37" s="22"/>
      <c r="O37" s="22"/>
      <c r="P37" s="22"/>
    </row>
    <row r="38" spans="1:16" ht="39" customHeight="1" x14ac:dyDescent="0.15">
      <c r="A38" s="22"/>
      <c r="B38" s="35"/>
      <c r="C38" s="1200" t="s">
        <v>581</v>
      </c>
      <c r="D38" s="1201"/>
      <c r="E38" s="1202"/>
      <c r="F38" s="36">
        <v>0.43</v>
      </c>
      <c r="G38" s="37">
        <v>1.58</v>
      </c>
      <c r="H38" s="37">
        <v>1.75</v>
      </c>
      <c r="I38" s="37">
        <v>1.25</v>
      </c>
      <c r="J38" s="38">
        <v>2.2799999999999998</v>
      </c>
      <c r="K38" s="22"/>
      <c r="L38" s="22"/>
      <c r="M38" s="22"/>
      <c r="N38" s="22"/>
      <c r="O38" s="22"/>
      <c r="P38" s="22"/>
    </row>
    <row r="39" spans="1:16" ht="39" customHeight="1" x14ac:dyDescent="0.15">
      <c r="A39" s="22"/>
      <c r="B39" s="35"/>
      <c r="C39" s="1200" t="s">
        <v>582</v>
      </c>
      <c r="D39" s="1201"/>
      <c r="E39" s="1202"/>
      <c r="F39" s="36">
        <v>2.95</v>
      </c>
      <c r="G39" s="37">
        <v>2.4900000000000002</v>
      </c>
      <c r="H39" s="37">
        <v>3.17</v>
      </c>
      <c r="I39" s="37">
        <v>2.0299999999999998</v>
      </c>
      <c r="J39" s="38">
        <v>7.0000000000000007E-2</v>
      </c>
      <c r="K39" s="22"/>
      <c r="L39" s="22"/>
      <c r="M39" s="22"/>
      <c r="N39" s="22"/>
      <c r="O39" s="22"/>
      <c r="P39" s="22"/>
    </row>
    <row r="40" spans="1:16" ht="39" customHeight="1" x14ac:dyDescent="0.15">
      <c r="A40" s="22"/>
      <c r="B40" s="35"/>
      <c r="C40" s="1200" t="s">
        <v>583</v>
      </c>
      <c r="D40" s="1201"/>
      <c r="E40" s="1202"/>
      <c r="F40" s="36">
        <v>0</v>
      </c>
      <c r="G40" s="37">
        <v>0.01</v>
      </c>
      <c r="H40" s="37">
        <v>0.02</v>
      </c>
      <c r="I40" s="37">
        <v>0.02</v>
      </c>
      <c r="J40" s="38">
        <v>0.03</v>
      </c>
      <c r="K40" s="22"/>
      <c r="L40" s="22"/>
      <c r="M40" s="22"/>
      <c r="N40" s="22"/>
      <c r="O40" s="22"/>
      <c r="P40" s="22"/>
    </row>
    <row r="41" spans="1:16" ht="39" customHeight="1" x14ac:dyDescent="0.15">
      <c r="A41" s="22"/>
      <c r="B41" s="35"/>
      <c r="C41" s="1200" t="s">
        <v>584</v>
      </c>
      <c r="D41" s="1201"/>
      <c r="E41" s="1202"/>
      <c r="F41" s="36">
        <v>0</v>
      </c>
      <c r="G41" s="37">
        <v>0.03</v>
      </c>
      <c r="H41" s="37">
        <v>0</v>
      </c>
      <c r="I41" s="37">
        <v>0</v>
      </c>
      <c r="J41" s="38">
        <v>0</v>
      </c>
      <c r="K41" s="22"/>
      <c r="L41" s="22"/>
      <c r="M41" s="22"/>
      <c r="N41" s="22"/>
      <c r="O41" s="22"/>
      <c r="P41" s="22"/>
    </row>
    <row r="42" spans="1:16" ht="39" customHeight="1" x14ac:dyDescent="0.15">
      <c r="A42" s="22"/>
      <c r="B42" s="39"/>
      <c r="C42" s="1200" t="s">
        <v>585</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586</v>
      </c>
      <c r="D43" s="1204"/>
      <c r="E43" s="120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WINNYJuXb/77y5Yc46rokwxM9q2S62/QARv+litRNpXk9U7VugIGyzdRz8vNuakjb/YgvyHUqR79lZKZ52GA==" saltValue="DFDvzYHaeFwPp5NKZSVu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555</v>
      </c>
      <c r="L45" s="60">
        <v>551</v>
      </c>
      <c r="M45" s="60">
        <v>567</v>
      </c>
      <c r="N45" s="60">
        <v>610</v>
      </c>
      <c r="O45" s="61">
        <v>648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19</v>
      </c>
      <c r="L48" s="64">
        <v>19</v>
      </c>
      <c r="M48" s="64">
        <v>19</v>
      </c>
      <c r="N48" s="64">
        <v>23</v>
      </c>
      <c r="O48" s="65">
        <v>19</v>
      </c>
      <c r="P48" s="48"/>
      <c r="Q48" s="48"/>
      <c r="R48" s="48"/>
      <c r="S48" s="48"/>
      <c r="T48" s="48"/>
      <c r="U48" s="48"/>
    </row>
    <row r="49" spans="1:21" ht="30.75" customHeight="1" x14ac:dyDescent="0.15">
      <c r="A49" s="48"/>
      <c r="B49" s="1228"/>
      <c r="C49" s="1229"/>
      <c r="D49" s="62"/>
      <c r="E49" s="1210" t="s">
        <v>16</v>
      </c>
      <c r="F49" s="1210"/>
      <c r="G49" s="1210"/>
      <c r="H49" s="1210"/>
      <c r="I49" s="1210"/>
      <c r="J49" s="1211"/>
      <c r="K49" s="63">
        <v>252</v>
      </c>
      <c r="L49" s="64">
        <v>259</v>
      </c>
      <c r="M49" s="64">
        <v>207</v>
      </c>
      <c r="N49" s="64">
        <v>124</v>
      </c>
      <c r="O49" s="65">
        <v>129</v>
      </c>
      <c r="P49" s="48"/>
      <c r="Q49" s="48"/>
      <c r="R49" s="48"/>
      <c r="S49" s="48"/>
      <c r="T49" s="48"/>
      <c r="U49" s="48"/>
    </row>
    <row r="50" spans="1:21" ht="30.75" customHeight="1" x14ac:dyDescent="0.15">
      <c r="A50" s="48"/>
      <c r="B50" s="1228"/>
      <c r="C50" s="1229"/>
      <c r="D50" s="62"/>
      <c r="E50" s="1210" t="s">
        <v>17</v>
      </c>
      <c r="F50" s="1210"/>
      <c r="G50" s="1210"/>
      <c r="H50" s="1210"/>
      <c r="I50" s="1210"/>
      <c r="J50" s="1211"/>
      <c r="K50" s="63">
        <v>0</v>
      </c>
      <c r="L50" s="64">
        <v>0</v>
      </c>
      <c r="M50" s="64">
        <v>0</v>
      </c>
      <c r="N50" s="64">
        <v>0</v>
      </c>
      <c r="O50" s="65">
        <v>0</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520</v>
      </c>
      <c r="M51" s="64" t="s">
        <v>520</v>
      </c>
      <c r="N51" s="64" t="s">
        <v>520</v>
      </c>
      <c r="O51" s="65" t="s">
        <v>520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506</v>
      </c>
      <c r="L52" s="64">
        <v>501</v>
      </c>
      <c r="M52" s="64">
        <v>499</v>
      </c>
      <c r="N52" s="64">
        <v>473</v>
      </c>
      <c r="O52" s="65">
        <v>463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320</v>
      </c>
      <c r="L53" s="69">
        <v>328</v>
      </c>
      <c r="M53" s="69">
        <v>294</v>
      </c>
      <c r="N53" s="69">
        <v>284</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601</v>
      </c>
      <c r="L57" s="83" t="s">
        <v>601</v>
      </c>
      <c r="M57" s="83" t="s">
        <v>601</v>
      </c>
      <c r="N57" s="83" t="s">
        <v>601</v>
      </c>
      <c r="O57" s="84" t="s">
        <v>601</v>
      </c>
    </row>
    <row r="58" spans="1:21" ht="31.5" customHeight="1" thickBot="1" x14ac:dyDescent="0.2">
      <c r="B58" s="1218"/>
      <c r="C58" s="1219"/>
      <c r="D58" s="1223" t="s">
        <v>27</v>
      </c>
      <c r="E58" s="1224"/>
      <c r="F58" s="1224"/>
      <c r="G58" s="1224"/>
      <c r="H58" s="1224"/>
      <c r="I58" s="1224"/>
      <c r="J58" s="1225"/>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qgpAcjxsbN02MSMtssSCK9/lDAaZy6a0FnANDcnbjq/yb1X++pQi7rJehnmqO8dqrXU9F5IZbFjjp7XFFb0BQ==" saltValue="OmRVOF2pjtLuyCuYBVgO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46" t="s">
        <v>30</v>
      </c>
      <c r="C41" s="1247"/>
      <c r="D41" s="101"/>
      <c r="E41" s="1248" t="s">
        <v>31</v>
      </c>
      <c r="F41" s="1248"/>
      <c r="G41" s="1248"/>
      <c r="H41" s="1249"/>
      <c r="I41" s="102">
        <v>8567</v>
      </c>
      <c r="J41" s="103">
        <v>8463</v>
      </c>
      <c r="K41" s="103">
        <v>8399</v>
      </c>
      <c r="L41" s="103">
        <v>8446</v>
      </c>
      <c r="M41" s="104">
        <v>8639</v>
      </c>
    </row>
    <row r="42" spans="2:13" ht="27.75" customHeight="1" x14ac:dyDescent="0.15">
      <c r="B42" s="1236"/>
      <c r="C42" s="1237"/>
      <c r="D42" s="105"/>
      <c r="E42" s="1240" t="s">
        <v>32</v>
      </c>
      <c r="F42" s="1240"/>
      <c r="G42" s="1240"/>
      <c r="H42" s="1241"/>
      <c r="I42" s="106" t="s">
        <v>520</v>
      </c>
      <c r="J42" s="107" t="s">
        <v>520</v>
      </c>
      <c r="K42" s="107" t="s">
        <v>520</v>
      </c>
      <c r="L42" s="107" t="s">
        <v>520</v>
      </c>
      <c r="M42" s="108" t="s">
        <v>520</v>
      </c>
    </row>
    <row r="43" spans="2:13" ht="27.75" customHeight="1" x14ac:dyDescent="0.15">
      <c r="B43" s="1236"/>
      <c r="C43" s="1237"/>
      <c r="D43" s="105"/>
      <c r="E43" s="1240" t="s">
        <v>33</v>
      </c>
      <c r="F43" s="1240"/>
      <c r="G43" s="1240"/>
      <c r="H43" s="1241"/>
      <c r="I43" s="106">
        <v>291</v>
      </c>
      <c r="J43" s="107">
        <v>282</v>
      </c>
      <c r="K43" s="107">
        <v>267</v>
      </c>
      <c r="L43" s="107">
        <v>267</v>
      </c>
      <c r="M43" s="108">
        <v>252</v>
      </c>
    </row>
    <row r="44" spans="2:13" ht="27.75" customHeight="1" x14ac:dyDescent="0.15">
      <c r="B44" s="1236"/>
      <c r="C44" s="1237"/>
      <c r="D44" s="105"/>
      <c r="E44" s="1240" t="s">
        <v>34</v>
      </c>
      <c r="F44" s="1240"/>
      <c r="G44" s="1240"/>
      <c r="H44" s="1241"/>
      <c r="I44" s="106">
        <v>1233</v>
      </c>
      <c r="J44" s="107">
        <v>1039</v>
      </c>
      <c r="K44" s="107">
        <v>840</v>
      </c>
      <c r="L44" s="107">
        <v>717</v>
      </c>
      <c r="M44" s="108">
        <v>590</v>
      </c>
    </row>
    <row r="45" spans="2:13" ht="27.75" customHeight="1" x14ac:dyDescent="0.15">
      <c r="B45" s="1236"/>
      <c r="C45" s="1237"/>
      <c r="D45" s="105"/>
      <c r="E45" s="1240" t="s">
        <v>35</v>
      </c>
      <c r="F45" s="1240"/>
      <c r="G45" s="1240"/>
      <c r="H45" s="1241"/>
      <c r="I45" s="106">
        <v>1264</v>
      </c>
      <c r="J45" s="107">
        <v>1227</v>
      </c>
      <c r="K45" s="107">
        <v>1154</v>
      </c>
      <c r="L45" s="107">
        <v>1114</v>
      </c>
      <c r="M45" s="108">
        <v>1044</v>
      </c>
    </row>
    <row r="46" spans="2:13" ht="27.75" customHeight="1" x14ac:dyDescent="0.15">
      <c r="B46" s="1236"/>
      <c r="C46" s="1237"/>
      <c r="D46" s="109"/>
      <c r="E46" s="1240" t="s">
        <v>36</v>
      </c>
      <c r="F46" s="1240"/>
      <c r="G46" s="1240"/>
      <c r="H46" s="1241"/>
      <c r="I46" s="106" t="s">
        <v>520</v>
      </c>
      <c r="J46" s="107" t="s">
        <v>520</v>
      </c>
      <c r="K46" s="107" t="s">
        <v>520</v>
      </c>
      <c r="L46" s="107" t="s">
        <v>520</v>
      </c>
      <c r="M46" s="108" t="s">
        <v>520</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297</v>
      </c>
      <c r="J50" s="107">
        <v>581</v>
      </c>
      <c r="K50" s="107">
        <v>1221</v>
      </c>
      <c r="L50" s="107">
        <v>3213</v>
      </c>
      <c r="M50" s="108">
        <v>4484</v>
      </c>
    </row>
    <row r="51" spans="2:13" ht="27.75" customHeight="1" x14ac:dyDescent="0.15">
      <c r="B51" s="1236"/>
      <c r="C51" s="1237"/>
      <c r="D51" s="105"/>
      <c r="E51" s="1240" t="s">
        <v>42</v>
      </c>
      <c r="F51" s="1240"/>
      <c r="G51" s="1240"/>
      <c r="H51" s="1241"/>
      <c r="I51" s="106">
        <v>707</v>
      </c>
      <c r="J51" s="107">
        <v>635</v>
      </c>
      <c r="K51" s="107">
        <v>600</v>
      </c>
      <c r="L51" s="107">
        <v>650</v>
      </c>
      <c r="M51" s="108">
        <v>665</v>
      </c>
    </row>
    <row r="52" spans="2:13" ht="27.75" customHeight="1" x14ac:dyDescent="0.15">
      <c r="B52" s="1238"/>
      <c r="C52" s="1239"/>
      <c r="D52" s="105"/>
      <c r="E52" s="1240" t="s">
        <v>43</v>
      </c>
      <c r="F52" s="1240"/>
      <c r="G52" s="1240"/>
      <c r="H52" s="1241"/>
      <c r="I52" s="106">
        <v>5318</v>
      </c>
      <c r="J52" s="107">
        <v>5268</v>
      </c>
      <c r="K52" s="107">
        <v>5241</v>
      </c>
      <c r="L52" s="107">
        <v>5204</v>
      </c>
      <c r="M52" s="108">
        <v>5206</v>
      </c>
    </row>
    <row r="53" spans="2:13" ht="27.75" customHeight="1" thickBot="1" x14ac:dyDescent="0.2">
      <c r="B53" s="1242" t="s">
        <v>44</v>
      </c>
      <c r="C53" s="1243"/>
      <c r="D53" s="112"/>
      <c r="E53" s="1244" t="s">
        <v>45</v>
      </c>
      <c r="F53" s="1244"/>
      <c r="G53" s="1244"/>
      <c r="H53" s="1245"/>
      <c r="I53" s="113">
        <v>5034</v>
      </c>
      <c r="J53" s="114">
        <v>4527</v>
      </c>
      <c r="K53" s="114">
        <v>3598</v>
      </c>
      <c r="L53" s="114">
        <v>1478</v>
      </c>
      <c r="M53" s="115">
        <v>171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8BmUtV61mzZaNKCYarboc8LNIZ5M0NFHZ0+xftJW+033tw5hlycUvFUnZK06a7gjPNAzpP9w/xrAhg300bNwA==" saltValue="RcMLjVuKKadW9fTSkARu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129</v>
      </c>
      <c r="G55" s="127">
        <v>300</v>
      </c>
      <c r="H55" s="128">
        <v>461</v>
      </c>
    </row>
    <row r="56" spans="2:8" ht="52.5" customHeight="1" x14ac:dyDescent="0.15">
      <c r="B56" s="129"/>
      <c r="C56" s="1263" t="s">
        <v>49</v>
      </c>
      <c r="D56" s="1263"/>
      <c r="E56" s="1264"/>
      <c r="F56" s="130">
        <v>101</v>
      </c>
      <c r="G56" s="130">
        <v>101</v>
      </c>
      <c r="H56" s="131">
        <v>101</v>
      </c>
    </row>
    <row r="57" spans="2:8" ht="53.25" customHeight="1" x14ac:dyDescent="0.15">
      <c r="B57" s="129"/>
      <c r="C57" s="1265" t="s">
        <v>50</v>
      </c>
      <c r="D57" s="1265"/>
      <c r="E57" s="1266"/>
      <c r="F57" s="132">
        <v>725</v>
      </c>
      <c r="G57" s="132">
        <v>2403</v>
      </c>
      <c r="H57" s="133">
        <v>3410</v>
      </c>
    </row>
    <row r="58" spans="2:8" ht="45.75" customHeight="1" x14ac:dyDescent="0.15">
      <c r="B58" s="134"/>
      <c r="C58" s="1253" t="s">
        <v>602</v>
      </c>
      <c r="D58" s="1254"/>
      <c r="E58" s="1255"/>
      <c r="F58" s="135">
        <v>520</v>
      </c>
      <c r="G58" s="135">
        <v>2174</v>
      </c>
      <c r="H58" s="136">
        <v>3158</v>
      </c>
    </row>
    <row r="59" spans="2:8" ht="45.75" customHeight="1" x14ac:dyDescent="0.15">
      <c r="B59" s="134"/>
      <c r="C59" s="1253" t="s">
        <v>603</v>
      </c>
      <c r="D59" s="1254"/>
      <c r="E59" s="1255"/>
      <c r="F59" s="135">
        <v>194</v>
      </c>
      <c r="G59" s="135">
        <v>219</v>
      </c>
      <c r="H59" s="136">
        <v>243</v>
      </c>
    </row>
    <row r="60" spans="2:8" ht="45.75" customHeight="1" x14ac:dyDescent="0.15">
      <c r="B60" s="134"/>
      <c r="C60" s="1253" t="s">
        <v>604</v>
      </c>
      <c r="D60" s="1254"/>
      <c r="E60" s="1255"/>
      <c r="F60" s="135">
        <v>8</v>
      </c>
      <c r="G60" s="135">
        <v>8</v>
      </c>
      <c r="H60" s="136">
        <v>7</v>
      </c>
    </row>
    <row r="61" spans="2:8" ht="45.75" customHeight="1" x14ac:dyDescent="0.15">
      <c r="B61" s="134"/>
      <c r="C61" s="1253" t="s">
        <v>606</v>
      </c>
      <c r="D61" s="1254"/>
      <c r="E61" s="1255"/>
      <c r="F61" s="135">
        <v>1</v>
      </c>
      <c r="G61" s="135">
        <v>1</v>
      </c>
      <c r="H61" s="136">
        <v>1</v>
      </c>
    </row>
    <row r="62" spans="2:8" ht="45.75" customHeight="1" thickBot="1" x14ac:dyDescent="0.2">
      <c r="B62" s="137"/>
      <c r="C62" s="1256" t="s">
        <v>605</v>
      </c>
      <c r="D62" s="1257"/>
      <c r="E62" s="1258"/>
      <c r="F62" s="138">
        <v>1</v>
      </c>
      <c r="G62" s="138">
        <v>1</v>
      </c>
      <c r="H62" s="139">
        <v>1</v>
      </c>
    </row>
    <row r="63" spans="2:8" ht="52.5" customHeight="1" thickBot="1" x14ac:dyDescent="0.2">
      <c r="B63" s="140"/>
      <c r="C63" s="1259" t="s">
        <v>51</v>
      </c>
      <c r="D63" s="1259"/>
      <c r="E63" s="1260"/>
      <c r="F63" s="141">
        <v>955</v>
      </c>
      <c r="G63" s="141">
        <v>2805</v>
      </c>
      <c r="H63" s="142">
        <v>3972</v>
      </c>
    </row>
    <row r="64" spans="2:8" ht="15" customHeight="1" x14ac:dyDescent="0.15"/>
    <row r="65" ht="0" hidden="1" customHeight="1" x14ac:dyDescent="0.15"/>
    <row r="66" ht="0" hidden="1" customHeight="1" x14ac:dyDescent="0.15"/>
  </sheetData>
  <sheetProtection algorithmName="SHA-512" hashValue="EM8Obh92f0o+phlVY8P+kMJVOP/ZhSddTj2iQzVn7nm8LYZZtqCPBTchCz1RbME/1Ax+UMoAPEoYtq0FPPyhlg==" saltValue="OwR1loS7iy1vCtJdP71c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144</v>
      </c>
      <c r="BY51" s="1307"/>
      <c r="BZ51" s="1307"/>
      <c r="CA51" s="1307"/>
      <c r="CB51" s="1307"/>
      <c r="CC51" s="1307"/>
      <c r="CD51" s="1307"/>
      <c r="CE51" s="1307"/>
      <c r="CF51" s="1307">
        <v>116.5</v>
      </c>
      <c r="CG51" s="1307"/>
      <c r="CH51" s="1307"/>
      <c r="CI51" s="1307"/>
      <c r="CJ51" s="1307"/>
      <c r="CK51" s="1307"/>
      <c r="CL51" s="1307"/>
      <c r="CM51" s="1307"/>
      <c r="CN51" s="1307">
        <v>48.8</v>
      </c>
      <c r="CO51" s="1307"/>
      <c r="CP51" s="1307"/>
      <c r="CQ51" s="1307"/>
      <c r="CR51" s="1307"/>
      <c r="CS51" s="1307"/>
      <c r="CT51" s="1307"/>
      <c r="CU51" s="1307"/>
      <c r="CV51" s="1307">
        <v>5.6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60.9</v>
      </c>
      <c r="BY53" s="1307"/>
      <c r="BZ53" s="1307"/>
      <c r="CA53" s="1307"/>
      <c r="CB53" s="1307"/>
      <c r="CC53" s="1307"/>
      <c r="CD53" s="1307"/>
      <c r="CE53" s="1307"/>
      <c r="CF53" s="1307">
        <v>61.9</v>
      </c>
      <c r="CG53" s="1307"/>
      <c r="CH53" s="1307"/>
      <c r="CI53" s="1307"/>
      <c r="CJ53" s="1307"/>
      <c r="CK53" s="1307"/>
      <c r="CL53" s="1307"/>
      <c r="CM53" s="1307"/>
      <c r="CN53" s="1307">
        <v>63.1</v>
      </c>
      <c r="CO53" s="1307"/>
      <c r="CP53" s="1307"/>
      <c r="CQ53" s="1307"/>
      <c r="CR53" s="1307"/>
      <c r="CS53" s="1307"/>
      <c r="CT53" s="1307"/>
      <c r="CU53" s="1307"/>
      <c r="CV53" s="1307">
        <v>62.3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618</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620</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615</v>
      </c>
      <c r="BC73" s="1305"/>
      <c r="BD73" s="1305"/>
      <c r="BE73" s="1305"/>
      <c r="BF73" s="1305"/>
      <c r="BG73" s="1305"/>
      <c r="BH73" s="1305"/>
      <c r="BI73" s="1305"/>
      <c r="BJ73" s="1305"/>
      <c r="BK73" s="1305"/>
      <c r="BL73" s="1305"/>
      <c r="BM73" s="1305"/>
      <c r="BN73" s="1305"/>
      <c r="BO73" s="1305"/>
      <c r="BP73" s="1307">
        <v>168.6</v>
      </c>
      <c r="BQ73" s="1307"/>
      <c r="BR73" s="1307"/>
      <c r="BS73" s="1307"/>
      <c r="BT73" s="1307"/>
      <c r="BU73" s="1307"/>
      <c r="BV73" s="1307"/>
      <c r="BW73" s="1307"/>
      <c r="BX73" s="1307">
        <v>144</v>
      </c>
      <c r="BY73" s="1307"/>
      <c r="BZ73" s="1307"/>
      <c r="CA73" s="1307"/>
      <c r="CB73" s="1307"/>
      <c r="CC73" s="1307"/>
      <c r="CD73" s="1307"/>
      <c r="CE73" s="1307"/>
      <c r="CF73" s="1307">
        <v>116.5</v>
      </c>
      <c r="CG73" s="1307"/>
      <c r="CH73" s="1307"/>
      <c r="CI73" s="1307"/>
      <c r="CJ73" s="1307"/>
      <c r="CK73" s="1307"/>
      <c r="CL73" s="1307"/>
      <c r="CM73" s="1307"/>
      <c r="CN73" s="1307">
        <v>48.8</v>
      </c>
      <c r="CO73" s="1307"/>
      <c r="CP73" s="1307"/>
      <c r="CQ73" s="1307"/>
      <c r="CR73" s="1307"/>
      <c r="CS73" s="1307"/>
      <c r="CT73" s="1307"/>
      <c r="CU73" s="1307"/>
      <c r="CV73" s="1307">
        <v>5.6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622</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10.4</v>
      </c>
      <c r="BY75" s="1307"/>
      <c r="BZ75" s="1307"/>
      <c r="CA75" s="1307"/>
      <c r="CB75" s="1307"/>
      <c r="CC75" s="1307"/>
      <c r="CD75" s="1307"/>
      <c r="CE75" s="1307"/>
      <c r="CF75" s="1307">
        <v>10.199999999999999</v>
      </c>
      <c r="CG75" s="1307"/>
      <c r="CH75" s="1307"/>
      <c r="CI75" s="1307"/>
      <c r="CJ75" s="1307"/>
      <c r="CK75" s="1307"/>
      <c r="CL75" s="1307"/>
      <c r="CM75" s="1307"/>
      <c r="CN75" s="1307">
        <v>9.6999999999999993</v>
      </c>
      <c r="CO75" s="1307"/>
      <c r="CP75" s="1307"/>
      <c r="CQ75" s="1307"/>
      <c r="CR75" s="1307"/>
      <c r="CS75" s="1307"/>
      <c r="CT75" s="1307"/>
      <c r="CU75" s="1307"/>
      <c r="CV75" s="1307">
        <v>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617</v>
      </c>
      <c r="AO77" s="1301"/>
      <c r="AP77" s="1301"/>
      <c r="AQ77" s="1301"/>
      <c r="AR77" s="1301"/>
      <c r="AS77" s="1301"/>
      <c r="AT77" s="1301"/>
      <c r="AU77" s="1301"/>
      <c r="AV77" s="1301"/>
      <c r="AW77" s="1301"/>
      <c r="AX77" s="1301"/>
      <c r="AY77" s="1301"/>
      <c r="AZ77" s="1301"/>
      <c r="BA77" s="1301"/>
      <c r="BB77" s="1305" t="s">
        <v>615</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20.2</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9.3000000000000007</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luh3Aq3nevc4+ogG0DI6oR15RHcqpxPPC4hGC/QEKaL35DxvYmc1NHdbOnIvghcqRZW/74tQjsL5CtHQRYwQw==" saltValue="19Nzola0h4NsfqlSwsMq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dN95Ohg7uF8tZuPVJ+V5tu2v++1CCgsQ4ocQvFx+Nk3oeBJNB2CqQxfjEvhkoycqqsK/wkffjNOEIw2Tmc5Vg==" saltValue="oGfnIuVtGjGkn3NVAmGM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3qMZE71eTLX5VAO1Hi8M/tpX28l5UTJBw3erzL3KwBa7gOeLbrI61HAW2xeEa+73866cJIwEjESOYOVV/fvfw==" saltValue="oo2LS5lWwdc9aDwYPzBt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165473</v>
      </c>
      <c r="E3" s="161"/>
      <c r="F3" s="162">
        <v>91837</v>
      </c>
      <c r="G3" s="163"/>
      <c r="H3" s="164"/>
    </row>
    <row r="4" spans="1:8" x14ac:dyDescent="0.15">
      <c r="A4" s="165"/>
      <c r="B4" s="166"/>
      <c r="C4" s="167"/>
      <c r="D4" s="168">
        <v>153867</v>
      </c>
      <c r="E4" s="169"/>
      <c r="F4" s="170">
        <v>54439</v>
      </c>
      <c r="G4" s="171"/>
      <c r="H4" s="172"/>
    </row>
    <row r="5" spans="1:8" x14ac:dyDescent="0.15">
      <c r="A5" s="153" t="s">
        <v>554</v>
      </c>
      <c r="B5" s="158"/>
      <c r="C5" s="159"/>
      <c r="D5" s="160">
        <v>22966</v>
      </c>
      <c r="E5" s="161"/>
      <c r="F5" s="162">
        <v>106092</v>
      </c>
      <c r="G5" s="163"/>
      <c r="H5" s="164"/>
    </row>
    <row r="6" spans="1:8" x14ac:dyDescent="0.15">
      <c r="A6" s="165"/>
      <c r="B6" s="166"/>
      <c r="C6" s="167"/>
      <c r="D6" s="168">
        <v>16522</v>
      </c>
      <c r="E6" s="169"/>
      <c r="F6" s="170">
        <v>44299</v>
      </c>
      <c r="G6" s="171"/>
      <c r="H6" s="172"/>
    </row>
    <row r="7" spans="1:8" x14ac:dyDescent="0.15">
      <c r="A7" s="153" t="s">
        <v>555</v>
      </c>
      <c r="B7" s="158"/>
      <c r="C7" s="159"/>
      <c r="D7" s="160">
        <v>39674</v>
      </c>
      <c r="E7" s="161"/>
      <c r="F7" s="162">
        <v>79466</v>
      </c>
      <c r="G7" s="163"/>
      <c r="H7" s="164"/>
    </row>
    <row r="8" spans="1:8" x14ac:dyDescent="0.15">
      <c r="A8" s="165"/>
      <c r="B8" s="166"/>
      <c r="C8" s="167"/>
      <c r="D8" s="168">
        <v>29765</v>
      </c>
      <c r="E8" s="169"/>
      <c r="F8" s="170">
        <v>44645</v>
      </c>
      <c r="G8" s="171"/>
      <c r="H8" s="172"/>
    </row>
    <row r="9" spans="1:8" x14ac:dyDescent="0.15">
      <c r="A9" s="153" t="s">
        <v>556</v>
      </c>
      <c r="B9" s="158"/>
      <c r="C9" s="159"/>
      <c r="D9" s="160">
        <v>61430</v>
      </c>
      <c r="E9" s="161"/>
      <c r="F9" s="162">
        <v>90072</v>
      </c>
      <c r="G9" s="163"/>
      <c r="H9" s="164"/>
    </row>
    <row r="10" spans="1:8" x14ac:dyDescent="0.15">
      <c r="A10" s="165"/>
      <c r="B10" s="166"/>
      <c r="C10" s="167"/>
      <c r="D10" s="168">
        <v>24747</v>
      </c>
      <c r="E10" s="169"/>
      <c r="F10" s="170">
        <v>46083</v>
      </c>
      <c r="G10" s="171"/>
      <c r="H10" s="172"/>
    </row>
    <row r="11" spans="1:8" x14ac:dyDescent="0.15">
      <c r="A11" s="153" t="s">
        <v>557</v>
      </c>
      <c r="B11" s="158"/>
      <c r="C11" s="159"/>
      <c r="D11" s="160">
        <v>130297</v>
      </c>
      <c r="E11" s="161"/>
      <c r="F11" s="162">
        <v>88328</v>
      </c>
      <c r="G11" s="163"/>
      <c r="H11" s="164"/>
    </row>
    <row r="12" spans="1:8" x14ac:dyDescent="0.15">
      <c r="A12" s="165"/>
      <c r="B12" s="166"/>
      <c r="C12" s="173"/>
      <c r="D12" s="168">
        <v>27515</v>
      </c>
      <c r="E12" s="169"/>
      <c r="F12" s="170">
        <v>49013</v>
      </c>
      <c r="G12" s="171"/>
      <c r="H12" s="172"/>
    </row>
    <row r="13" spans="1:8" x14ac:dyDescent="0.15">
      <c r="A13" s="153"/>
      <c r="B13" s="158"/>
      <c r="C13" s="174"/>
      <c r="D13" s="175">
        <v>83968</v>
      </c>
      <c r="E13" s="176"/>
      <c r="F13" s="177">
        <v>91159</v>
      </c>
      <c r="G13" s="178"/>
      <c r="H13" s="164"/>
    </row>
    <row r="14" spans="1:8" x14ac:dyDescent="0.15">
      <c r="A14" s="165"/>
      <c r="B14" s="166"/>
      <c r="C14" s="167"/>
      <c r="D14" s="168">
        <v>50483</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0.86</v>
      </c>
      <c r="C19" s="179">
        <f>ROUND(VALUE(SUBSTITUTE(実質収支比率等に係る経年分析!G$48,"▲","-")),2)</f>
        <v>3.21</v>
      </c>
      <c r="D19" s="179">
        <f>ROUND(VALUE(SUBSTITUTE(実質収支比率等に係る経年分析!H$48,"▲","-")),2)</f>
        <v>5.31</v>
      </c>
      <c r="E19" s="179">
        <f>ROUND(VALUE(SUBSTITUTE(実質収支比率等に係る経年分析!I$48,"▲","-")),2)</f>
        <v>8.7200000000000006</v>
      </c>
      <c r="F19" s="179">
        <f>ROUND(VALUE(SUBSTITUTE(実質収支比率等に係る経年分析!J$48,"▲","-")),2)</f>
        <v>5.31</v>
      </c>
    </row>
    <row r="20" spans="1:11" x14ac:dyDescent="0.15">
      <c r="A20" s="179" t="s">
        <v>55</v>
      </c>
      <c r="B20" s="179">
        <f>ROUND(VALUE(SUBSTITUTE(実質収支比率等に係る経年分析!F$47,"▲","-")),2)</f>
        <v>0.2</v>
      </c>
      <c r="C20" s="179">
        <f>ROUND(VALUE(SUBSTITUTE(実質収支比率等に係る経年分析!G$47,"▲","-")),2)</f>
        <v>1.01</v>
      </c>
      <c r="D20" s="179">
        <f>ROUND(VALUE(SUBSTITUTE(実質収支比率等に係る経年分析!H$47,"▲","-")),2)</f>
        <v>3.65</v>
      </c>
      <c r="E20" s="179">
        <f>ROUND(VALUE(SUBSTITUTE(実質収支比率等に係る経年分析!I$47,"▲","-")),2)</f>
        <v>8.6999999999999993</v>
      </c>
      <c r="F20" s="179">
        <f>ROUND(VALUE(SUBSTITUTE(実質収支比率等に係る経年分析!J$47,"▲","-")),2)</f>
        <v>13.41</v>
      </c>
    </row>
    <row r="21" spans="1:11" x14ac:dyDescent="0.15">
      <c r="A21" s="179" t="s">
        <v>56</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4.67</v>
      </c>
      <c r="E21" s="179">
        <f>IF(ISNUMBER(VALUE(SUBSTITUTE(実質収支比率等に係る経年分析!I$49,"▲","-"))),ROUND(VALUE(SUBSTITUTE(実質収支比率等に係る経年分析!I$49,"▲","-")),2),NA())</f>
        <v>8.25</v>
      </c>
      <c r="F21" s="179">
        <f>IF(ISNUMBER(VALUE(SUBSTITUTE(実質収支比率等に係る経年分析!J$49,"▲","-"))),ROUND(VALUE(SUBSTITUTE(実質収支比率等に係る経年分析!J$49,"▲","-")),2),NA())</f>
        <v>1.21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2.4900000000000002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2.0299999999999998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2.2799999999999998</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4.3600000000000003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9.6300000000000008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8.82</v>
      </c>
    </row>
    <row r="35" spans="1:16" x14ac:dyDescent="0.15">
      <c r="A35" s="180" t="str">
        <f>IF(連結実質赤字比率に係る赤字・黒字の構成分析!C$35="",NA(),連結実質赤字比率に係る赤字・黒字の構成分析!C$35)</f>
        <v>駐車場事業特別会計</v>
      </c>
      <c r="B35" s="180">
        <f>IF(ROUND(VALUE(SUBSTITUTE(連結実質赤字比率に係る赤字・黒字の構成分析!F$35,"▲", "-")), 2) &lt; 0, ABS(ROUND(VALUE(SUBSTITUTE(連結実質赤字比率に係る赤字・黒字の構成分析!F$35,"▲", "-")), 2)), NA())</f>
        <v>4.58</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4.25</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4.22</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4.21</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1.34</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同和対策住宅新築資金等特別会計</v>
      </c>
      <c r="B36" s="180">
        <f>IF(ROUND(VALUE(SUBSTITUTE(連結実質赤字比率に係る赤字・黒字の構成分析!F$34,"▲", "-")), 2) &lt; 0, ABS(ROUND(VALUE(SUBSTITUTE(連結実質赤字比率に係る赤字・黒字の構成分析!F$34,"▲", "-")), 2)), NA())</f>
        <v>8.7799999999999994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7.37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4.57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3.51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506</v>
      </c>
      <c r="E42" s="181"/>
      <c r="F42" s="181"/>
      <c r="G42" s="181">
        <f>'実質公債費比率（分子）の構造'!L$52</f>
        <v>501</v>
      </c>
      <c r="H42" s="181"/>
      <c r="I42" s="181"/>
      <c r="J42" s="181">
        <f>'実質公債費比率（分子）の構造'!M$52</f>
        <v>499</v>
      </c>
      <c r="K42" s="181"/>
      <c r="L42" s="181"/>
      <c r="M42" s="181">
        <f>'実質公債費比率（分子）の構造'!N$52</f>
        <v>473</v>
      </c>
      <c r="N42" s="181"/>
      <c r="O42" s="181"/>
      <c r="P42" s="181">
        <f>'実質公債費比率（分子）の構造'!O$52</f>
        <v>463</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252</v>
      </c>
      <c r="C45" s="181"/>
      <c r="D45" s="181"/>
      <c r="E45" s="181">
        <f>'実質公債費比率（分子）の構造'!L$49</f>
        <v>259</v>
      </c>
      <c r="F45" s="181"/>
      <c r="G45" s="181"/>
      <c r="H45" s="181">
        <f>'実質公債費比率（分子）の構造'!M$49</f>
        <v>207</v>
      </c>
      <c r="I45" s="181"/>
      <c r="J45" s="181"/>
      <c r="K45" s="181">
        <f>'実質公債費比率（分子）の構造'!N$49</f>
        <v>124</v>
      </c>
      <c r="L45" s="181"/>
      <c r="M45" s="181"/>
      <c r="N45" s="181">
        <f>'実質公債費比率（分子）の構造'!O$49</f>
        <v>129</v>
      </c>
      <c r="O45" s="181"/>
      <c r="P45" s="181"/>
    </row>
    <row r="46" spans="1:16" x14ac:dyDescent="0.15">
      <c r="A46" s="181" t="s">
        <v>67</v>
      </c>
      <c r="B46" s="181">
        <f>'実質公債費比率（分子）の構造'!K$48</f>
        <v>19</v>
      </c>
      <c r="C46" s="181"/>
      <c r="D46" s="181"/>
      <c r="E46" s="181">
        <f>'実質公債費比率（分子）の構造'!L$48</f>
        <v>19</v>
      </c>
      <c r="F46" s="181"/>
      <c r="G46" s="181"/>
      <c r="H46" s="181">
        <f>'実質公債費比率（分子）の構造'!M$48</f>
        <v>19</v>
      </c>
      <c r="I46" s="181"/>
      <c r="J46" s="181"/>
      <c r="K46" s="181">
        <f>'実質公債費比率（分子）の構造'!N$48</f>
        <v>23</v>
      </c>
      <c r="L46" s="181"/>
      <c r="M46" s="181"/>
      <c r="N46" s="181">
        <f>'実質公債費比率（分子）の構造'!O$48</f>
        <v>19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555</v>
      </c>
      <c r="C49" s="181"/>
      <c r="D49" s="181"/>
      <c r="E49" s="181">
        <f>'実質公債費比率（分子）の構造'!L$45</f>
        <v>551</v>
      </c>
      <c r="F49" s="181"/>
      <c r="G49" s="181"/>
      <c r="H49" s="181">
        <f>'実質公債費比率（分子）の構造'!M$45</f>
        <v>567</v>
      </c>
      <c r="I49" s="181"/>
      <c r="J49" s="181"/>
      <c r="K49" s="181">
        <f>'実質公債費比率（分子）の構造'!N$45</f>
        <v>610</v>
      </c>
      <c r="L49" s="181"/>
      <c r="M49" s="181"/>
      <c r="N49" s="181">
        <f>'実質公債費比率（分子）の構造'!O$45</f>
        <v>648</v>
      </c>
      <c r="O49" s="181"/>
      <c r="P49" s="181"/>
    </row>
    <row r="50" spans="1:16" x14ac:dyDescent="0.15">
      <c r="A50" s="181" t="s">
        <v>71</v>
      </c>
      <c r="B50" s="181" t="e">
        <f>NA()</f>
        <v>#N/A</v>
      </c>
      <c r="C50" s="181">
        <f>IF(ISNUMBER('実質公債費比率（分子）の構造'!K$53),'実質公債費比率（分子）の構造'!K$53,NA())</f>
        <v>320</v>
      </c>
      <c r="D50" s="181" t="e">
        <f>NA()</f>
        <v>#N/A</v>
      </c>
      <c r="E50" s="181" t="e">
        <f>NA()</f>
        <v>#N/A</v>
      </c>
      <c r="F50" s="181">
        <f>IF(ISNUMBER('実質公債費比率（分子）の構造'!L$53),'実質公債費比率（分子）の構造'!L$53,NA())</f>
        <v>328</v>
      </c>
      <c r="G50" s="181" t="e">
        <f>NA()</f>
        <v>#N/A</v>
      </c>
      <c r="H50" s="181" t="e">
        <f>NA()</f>
        <v>#N/A</v>
      </c>
      <c r="I50" s="181">
        <f>IF(ISNUMBER('実質公債費比率（分子）の構造'!M$53),'実質公債費比率（分子）の構造'!M$53,NA())</f>
        <v>294</v>
      </c>
      <c r="J50" s="181" t="e">
        <f>NA()</f>
        <v>#N/A</v>
      </c>
      <c r="K50" s="181" t="e">
        <f>NA()</f>
        <v>#N/A</v>
      </c>
      <c r="L50" s="181">
        <f>IF(ISNUMBER('実質公債費比率（分子）の構造'!N$53),'実質公債費比率（分子）の構造'!N$53,NA())</f>
        <v>284</v>
      </c>
      <c r="M50" s="181" t="e">
        <f>NA()</f>
        <v>#N/A</v>
      </c>
      <c r="N50" s="181" t="e">
        <f>NA()</f>
        <v>#N/A</v>
      </c>
      <c r="O50" s="181">
        <f>IF(ISNUMBER('実質公債費比率（分子）の構造'!O$53),'実質公債費比率（分子）の構造'!O$53,NA())</f>
        <v>333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5318</v>
      </c>
      <c r="E56" s="180"/>
      <c r="F56" s="180"/>
      <c r="G56" s="180">
        <f>'将来負担比率（分子）の構造'!J$52</f>
        <v>5268</v>
      </c>
      <c r="H56" s="180"/>
      <c r="I56" s="180"/>
      <c r="J56" s="180">
        <f>'将来負担比率（分子）の構造'!K$52</f>
        <v>5241</v>
      </c>
      <c r="K56" s="180"/>
      <c r="L56" s="180"/>
      <c r="M56" s="180">
        <f>'将来負担比率（分子）の構造'!L$52</f>
        <v>5204</v>
      </c>
      <c r="N56" s="180"/>
      <c r="O56" s="180"/>
      <c r="P56" s="180">
        <f>'将来負担比率（分子）の構造'!M$52</f>
        <v>5206</v>
      </c>
    </row>
    <row r="57" spans="1:16" x14ac:dyDescent="0.15">
      <c r="A57" s="180" t="s">
        <v>42</v>
      </c>
      <c r="B57" s="180"/>
      <c r="C57" s="180"/>
      <c r="D57" s="180">
        <f>'将来負担比率（分子）の構造'!I$51</f>
        <v>707</v>
      </c>
      <c r="E57" s="180"/>
      <c r="F57" s="180"/>
      <c r="G57" s="180">
        <f>'将来負担比率（分子）の構造'!J$51</f>
        <v>635</v>
      </c>
      <c r="H57" s="180"/>
      <c r="I57" s="180"/>
      <c r="J57" s="180">
        <f>'将来負担比率（分子）の構造'!K$51</f>
        <v>600</v>
      </c>
      <c r="K57" s="180"/>
      <c r="L57" s="180"/>
      <c r="M57" s="180">
        <f>'将来負担比率（分子）の構造'!L$51</f>
        <v>650</v>
      </c>
      <c r="N57" s="180"/>
      <c r="O57" s="180"/>
      <c r="P57" s="180">
        <f>'将来負担比率（分子）の構造'!M$51</f>
        <v>665</v>
      </c>
    </row>
    <row r="58" spans="1:16" x14ac:dyDescent="0.15">
      <c r="A58" s="180" t="s">
        <v>41</v>
      </c>
      <c r="B58" s="180"/>
      <c r="C58" s="180"/>
      <c r="D58" s="180">
        <f>'将来負担比率（分子）の構造'!I$50</f>
        <v>297</v>
      </c>
      <c r="E58" s="180"/>
      <c r="F58" s="180"/>
      <c r="G58" s="180">
        <f>'将来負担比率（分子）の構造'!J$50</f>
        <v>581</v>
      </c>
      <c r="H58" s="180"/>
      <c r="I58" s="180"/>
      <c r="J58" s="180">
        <f>'将来負担比率（分子）の構造'!K$50</f>
        <v>1221</v>
      </c>
      <c r="K58" s="180"/>
      <c r="L58" s="180"/>
      <c r="M58" s="180">
        <f>'将来負担比率（分子）の構造'!L$50</f>
        <v>3213</v>
      </c>
      <c r="N58" s="180"/>
      <c r="O58" s="180"/>
      <c r="P58" s="180">
        <f>'将来負担比率（分子）の構造'!M$50</f>
        <v>4484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1264</v>
      </c>
      <c r="C62" s="180"/>
      <c r="D62" s="180"/>
      <c r="E62" s="180">
        <f>'将来負担比率（分子）の構造'!J$45</f>
        <v>1227</v>
      </c>
      <c r="F62" s="180"/>
      <c r="G62" s="180"/>
      <c r="H62" s="180">
        <f>'将来負担比率（分子）の構造'!K$45</f>
        <v>1154</v>
      </c>
      <c r="I62" s="180"/>
      <c r="J62" s="180"/>
      <c r="K62" s="180">
        <f>'将来負担比率（分子）の構造'!L$45</f>
        <v>1114</v>
      </c>
      <c r="L62" s="180"/>
      <c r="M62" s="180"/>
      <c r="N62" s="180">
        <f>'将来負担比率（分子）の構造'!M$45</f>
        <v>1044</v>
      </c>
      <c r="O62" s="180"/>
      <c r="P62" s="180"/>
    </row>
    <row r="63" spans="1:16" x14ac:dyDescent="0.15">
      <c r="A63" s="180" t="s">
        <v>34</v>
      </c>
      <c r="B63" s="180">
        <f>'将来負担比率（分子）の構造'!I$44</f>
        <v>1233</v>
      </c>
      <c r="C63" s="180"/>
      <c r="D63" s="180"/>
      <c r="E63" s="180">
        <f>'将来負担比率（分子）の構造'!J$44</f>
        <v>1039</v>
      </c>
      <c r="F63" s="180"/>
      <c r="G63" s="180"/>
      <c r="H63" s="180">
        <f>'将来負担比率（分子）の構造'!K$44</f>
        <v>840</v>
      </c>
      <c r="I63" s="180"/>
      <c r="J63" s="180"/>
      <c r="K63" s="180">
        <f>'将来負担比率（分子）の構造'!L$44</f>
        <v>717</v>
      </c>
      <c r="L63" s="180"/>
      <c r="M63" s="180"/>
      <c r="N63" s="180">
        <f>'将来負担比率（分子）の構造'!M$44</f>
        <v>590</v>
      </c>
      <c r="O63" s="180"/>
      <c r="P63" s="180"/>
    </row>
    <row r="64" spans="1:16" x14ac:dyDescent="0.15">
      <c r="A64" s="180" t="s">
        <v>33</v>
      </c>
      <c r="B64" s="180">
        <f>'将来負担比率（分子）の構造'!I$43</f>
        <v>291</v>
      </c>
      <c r="C64" s="180"/>
      <c r="D64" s="180"/>
      <c r="E64" s="180">
        <f>'将来負担比率（分子）の構造'!J$43</f>
        <v>282</v>
      </c>
      <c r="F64" s="180"/>
      <c r="G64" s="180"/>
      <c r="H64" s="180">
        <f>'将来負担比率（分子）の構造'!K$43</f>
        <v>267</v>
      </c>
      <c r="I64" s="180"/>
      <c r="J64" s="180"/>
      <c r="K64" s="180">
        <f>'将来負担比率（分子）の構造'!L$43</f>
        <v>267</v>
      </c>
      <c r="L64" s="180"/>
      <c r="M64" s="180"/>
      <c r="N64" s="180">
        <f>'将来負担比率（分子）の構造'!M$43</f>
        <v>252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8567</v>
      </c>
      <c r="C66" s="180"/>
      <c r="D66" s="180"/>
      <c r="E66" s="180">
        <f>'将来負担比率（分子）の構造'!J$41</f>
        <v>8463</v>
      </c>
      <c r="F66" s="180"/>
      <c r="G66" s="180"/>
      <c r="H66" s="180">
        <f>'将来負担比率（分子）の構造'!K$41</f>
        <v>8399</v>
      </c>
      <c r="I66" s="180"/>
      <c r="J66" s="180"/>
      <c r="K66" s="180">
        <f>'将来負担比率（分子）の構造'!L$41</f>
        <v>8446</v>
      </c>
      <c r="L66" s="180"/>
      <c r="M66" s="180"/>
      <c r="N66" s="180">
        <f>'将来負担比率（分子）の構造'!M$41</f>
        <v>8639</v>
      </c>
      <c r="O66" s="180"/>
      <c r="P66" s="180"/>
    </row>
    <row r="67" spans="1:16" x14ac:dyDescent="0.15">
      <c r="A67" s="180" t="s">
        <v>75</v>
      </c>
      <c r="B67" s="180" t="e">
        <f>NA()</f>
        <v>#N/A</v>
      </c>
      <c r="C67" s="180">
        <f>IF(ISNUMBER('将来負担比率（分子）の構造'!I$53), IF('将来負担比率（分子）の構造'!I$53 &lt; 0, 0, '将来負担比率（分子）の構造'!I$53), NA())</f>
        <v>5034</v>
      </c>
      <c r="D67" s="180" t="e">
        <f>NA()</f>
        <v>#N/A</v>
      </c>
      <c r="E67" s="180" t="e">
        <f>NA()</f>
        <v>#N/A</v>
      </c>
      <c r="F67" s="180">
        <f>IF(ISNUMBER('将来負担比率（分子）の構造'!J$53), IF('将来負担比率（分子）の構造'!J$53 &lt; 0, 0, '将来負担比率（分子）の構造'!J$53), NA())</f>
        <v>4527</v>
      </c>
      <c r="G67" s="180" t="e">
        <f>NA()</f>
        <v>#N/A</v>
      </c>
      <c r="H67" s="180" t="e">
        <f>NA()</f>
        <v>#N/A</v>
      </c>
      <c r="I67" s="180">
        <f>IF(ISNUMBER('将来負担比率（分子）の構造'!K$53), IF('将来負担比率（分子）の構造'!K$53 &lt; 0, 0, '将来負担比率（分子）の構造'!K$53), NA())</f>
        <v>3598</v>
      </c>
      <c r="J67" s="180" t="e">
        <f>NA()</f>
        <v>#N/A</v>
      </c>
      <c r="K67" s="180" t="e">
        <f>NA()</f>
        <v>#N/A</v>
      </c>
      <c r="L67" s="180">
        <f>IF(ISNUMBER('将来負担比率（分子）の構造'!L$53), IF('将来負担比率（分子）の構造'!L$53 &lt; 0, 0, '将来負担比率（分子）の構造'!L$53), NA())</f>
        <v>1478</v>
      </c>
      <c r="M67" s="180" t="e">
        <f>NA()</f>
        <v>#N/A</v>
      </c>
      <c r="N67" s="180" t="e">
        <f>NA()</f>
        <v>#N/A</v>
      </c>
      <c r="O67" s="180">
        <f>IF(ISNUMBER('将来負担比率（分子）の構造'!M$53), IF('将来負担比率（分子）の構造'!M$53 &lt; 0, 0, '将来負担比率（分子）の構造'!M$53), NA())</f>
        <v>171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129</v>
      </c>
      <c r="C72" s="184">
        <f>基金残高に係る経年分析!G55</f>
        <v>300</v>
      </c>
      <c r="D72" s="184">
        <f>基金残高に係る経年分析!H55</f>
        <v>461</v>
      </c>
    </row>
    <row r="73" spans="1:16" x14ac:dyDescent="0.15">
      <c r="A73" s="183" t="s">
        <v>78</v>
      </c>
      <c r="B73" s="184">
        <f>基金残高に係る経年分析!F56</f>
        <v>101</v>
      </c>
      <c r="C73" s="184">
        <f>基金残高に係る経年分析!G56</f>
        <v>101</v>
      </c>
      <c r="D73" s="184">
        <f>基金残高に係る経年分析!H56</f>
        <v>101</v>
      </c>
    </row>
    <row r="74" spans="1:16" x14ac:dyDescent="0.15">
      <c r="A74" s="183" t="s">
        <v>79</v>
      </c>
      <c r="B74" s="184">
        <f>基金残高に係る経年分析!F57</f>
        <v>725</v>
      </c>
      <c r="C74" s="184">
        <f>基金残高に係る経年分析!G57</f>
        <v>2403</v>
      </c>
      <c r="D74" s="184">
        <f>基金残高に係る経年分析!H57</f>
        <v>3410</v>
      </c>
    </row>
  </sheetData>
  <sheetProtection algorithmName="SHA-512" hashValue="kJmcmMDjjbFF3sesdEYlabGVCkvKkdcteYV552FQpCIeXI9dGJeoSZa9vxklSIbBrckWbErae7jMQB/Qy/gVpg==" saltValue="NhMmy/7N/i91bSmOo/RL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2020-10-12T01:56:44Z</dcterms:modified>
</cp:coreProperties>
</file>