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共有\11110000_総務課\財政係（11112000）\03_決算\R2\220322 令和２年度財政状況資料集の和歌山県HP公表につきまして\HP掲載用\"/>
    </mc:Choice>
  </mc:AlternateContent>
  <bookViews>
    <workbookView xWindow="0" yWindow="0" windowWidth="28800" windowHeight="121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<sst xmlns="http://schemas.openxmlformats.org/spreadsheetml/2006/main" count="1110" uniqueCount="607">
  <si>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</si>
  <si>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</si>
  <si>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</si>
  <si>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</si>
  <si>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</si>
  <si>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</si>
  <si>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</si>
  <si>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</si>
  <si>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</si>
  <si>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</si>
  <si>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</si>
  <si>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</si>
  <si>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</si>
  <si>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</si>
  <si>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</si>
  <si>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</si>
  <si>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</si>
  <si>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</si>
  <si>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</si>
  <si>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</si>
  <si>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</si>
  <si>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</si>
  <si>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</si>
  <si>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</si>
  <si>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</si>
  <si>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</si>
  <si>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</si>
  <si>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</si>
  <si>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</si>
  <si>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</si>
  <si>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</si>
  <si>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</si>
  <si>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</si>
  <si>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</si>
  <si>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</si>
  <si>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</si>
  <si>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</si>
  <si>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</si>
  <si>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</si>
  <si>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</si>
  <si>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</si>
  <si>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</si>
  <si>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</si>
  <si>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</si>
  <si>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</si>
  <si>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</si>
  <si>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</si>
  <si>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</si>
  <si>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</si>
  <si>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</si>
  <si>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</si>
  <si>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</si>
  <si>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</si>
  <si>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</si>
  <si>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</si>
  <si>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</si>
  <si>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</si>
  <si>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</si>
  <si>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</si>
  <si>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</si>
  <si>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</si>
  <si>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</si>
  <si>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</si>
  <si>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</si>
  <si>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</si>
  <si>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</si>
  <si>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</si>
  <si>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</si>
  <si>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</si>
  <si>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</si>
  <si>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</si>
  <si>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</si>
  <si>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</si>
  <si>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</si>
  <si>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</si>
  <si>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</si>
  <si>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</si>
  <si>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</si>
  <si>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</si>
  <si>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</si>
  <si>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</si>
  <si>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</si>
  <si>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</si>
  <si>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</si>
  <si>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</si>
  <si>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</si>
  <si>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</si>
  <si>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</si>
  <si>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</si>
  <si>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</si>
  <si>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</si>
  <si>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</si>
  <si>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</si>
  <si>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</si>
  <si>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</si>
  <si>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</si>
  <si>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</si>
  <si>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</si>
  <si>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</si>
  <si>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</si>
  <si>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</si>
  <si>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</si>
  <si>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</si>
  <si>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</si>
  <si>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</si>
  <si>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</si>
  <si>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</si>
  <si>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</si>
  <si>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</si>
  <si>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</si>
  <si>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</si>
  <si>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</si>
  <si>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</si>
  <si>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</si>
  <si>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</si>
  <si>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</si>
  <si>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</si>
  <si>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</si>
  <si>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</si>
  <si>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</si>
  <si>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</si>
  <si>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</si>
  <si>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</si>
  <si>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</si>
  <si>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</si>
  <si>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</si>
  <si>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</si>
  <si>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</si>
  <si>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</si>
  <si>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</si>
  <si>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</si>
  <si>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</si>
  <si>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</si>
  <si>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</si>
  <si>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</si>
  <si>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</si>
  <si>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</si>
  <si>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</si>
  <si>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</si>
  <si>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</si>
  <si>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</si>
  <si>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</si>
  <si>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</si>
  <si>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</si>
  <si>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</si>
  <si>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</si>
  <si>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</si>
  <si>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</si>
  <si>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</si>
  <si>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</si>
  <si>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</si>
  <si>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</si>
  <si>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</si>
  <si>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</si>
  <si>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</si>
  <si>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</si>
  <si>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</si>
  <si>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</si>
  <si>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</si>
  <si>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</si>
  <si>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</si>
  <si>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</si>
  <si>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</si>
  <si>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</si>
  <si>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</si>
  <si>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</si>
  <si>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</si>
  <si>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</si>
  <si>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</si>
  <si>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</si>
  <si>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</si>
  <si>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</si>
  <si>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</si>
  <si>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</si>
  <si>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</si>
  <si>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</si>
  <si>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</si>
  <si>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</si>
  <si>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</si>
  <si>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</si>
  <si>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</si>
  <si>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</si>
  <si>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</si>
  <si>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</si>
  <si>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</si>
  <si>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</si>
  <si>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</si>
  <si>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</si>
  <si>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</si>
  <si>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</si>
  <si>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</si>
  <si>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</si>
  <si>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</si>
  <si>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</si>
  <si>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</si>
  <si>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</si>
  <si>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</si>
  <si>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</si>
  <si>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</si>
  <si>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</si>
  <si>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</si>
  <si>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</si>
  <si>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</si>
  <si>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</si>
  <si>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</si>
  <si>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</si>
  <si>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</si>
  <si>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</si>
  <si>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</si>
  <si>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</si>
  <si>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</si>
  <si>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</si>
  <si>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</si>
  <si>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</si>
  <si>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</si>
  <si>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和歌山県湯浅町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</si>
  <si>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</si>
  <si>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</si>
  <si>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</si>
  <si>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</si>
  <si>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</si>
  <si>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</si>
  <si>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</si>
  <si>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</si>
  <si>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</si>
  <si>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</si>
  <si>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</si>
  <si>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</si>
  <si>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</si>
  <si>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</si>
  <si>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</si>
  <si>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</si>
  <si>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</si>
  <si>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</si>
  <si>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</si>
  <si>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</si>
  <si>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</si>
  <si>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</si>
  <si>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</si>
  <si>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</si>
  <si>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</si>
  <si>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</si>
  <si>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</si>
  <si>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</si>
  <si>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</si>
  <si>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</si>
  <si>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</si>
  <si>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</si>
  <si>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</si>
  <si>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</si>
  <si>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</si>
  <si>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</si>
  <si>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</si>
  <si>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</si>
  <si>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</si>
  <si>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</si>
  <si>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</si>
  <si>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</si>
  <si>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</si>
  <si>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</si>
  <si>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</si>
  <si>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</si>
  <si>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</si>
  <si>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</si>
  <si>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</si>
  <si>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</si>
  <si>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</si>
  <si>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</si>
  <si>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</si>
  <si>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</si>
  <si>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</si>
  <si>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</si>
  <si>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</si>
  <si>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</si>
  <si>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</si>
  <si>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</si>
  <si>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</si>
  <si>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</si>
  <si>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</si>
  <si>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</si>
  <si>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</si>
  <si>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</si>
  <si>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</si>
  <si>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</si>
  <si>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</si>
  <si>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</si>
  <si>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</si>
  <si>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</si>
  <si>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</si>
  <si>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</si>
  <si>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</si>
  <si>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</si>
  <si>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</si>
  <si>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</si>
  <si>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</si>
  <si>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</si>
  <si>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</si>
  <si>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</si>
  <si>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</si>
  <si>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</si>
  <si>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</si>
  <si>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</si>
  <si>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</si>
  <si>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</si>
  <si>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</si>
  <si>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</si>
  <si>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</si>
  <si>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</si>
  <si>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</si>
  <si>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</si>
  <si>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</si>
  <si>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</si>
  <si>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</si>
  <si>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</si>
  <si>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</si>
  <si>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</si>
  <si>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</si>
  <si>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</si>
  <si>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</si>
  <si>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</si>
  <si>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</si>
  <si>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</si>
  <si>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</si>
  <si>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</si>
  <si>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</si>
  <si>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</si>
  <si>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</si>
  <si>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</si>
  <si>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</si>
  <si>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</si>
  <si>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</si>
  <si>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</si>
  <si>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</si>
  <si>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</si>
  <si>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</si>
  <si>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</si>
  <si>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</si>
  <si>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</si>
  <si>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</si>
  <si>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</si>
  <si>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</si>
  <si>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</si>
  <si>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</si>
  <si>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</si>
  <si>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</si>
  <si>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</si>
  <si>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</si>
  <si>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</si>
  <si>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</si>
  <si>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</si>
  <si>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</si>
  <si>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</si>
  <si>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</si>
  <si>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</si>
  <si>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</si>
  <si>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</si>
  <si>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</si>
  <si>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</si>
  <si>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</si>
  <si>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</si>
  <si>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</si>
  <si>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</si>
  <si>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</si>
  <si>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</si>
  <si>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</si>
  <si>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</si>
  <si>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</si>
  <si>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</si>
  <si>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</si>
  <si>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和歌山県湯浅町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</si>
  <si>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</si>
  <si>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</si>
  <si>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</si>
  <si>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</si>
  <si>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</si>
  <si>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</si>
  <si>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</si>
  <si>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</si>
  <si>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</si>
  <si>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</si>
  <si>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</si>
  <si>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</si>
  <si>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</si>
  <si>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</si>
  <si>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</si>
  <si>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</si>
  <si>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</si>
  <si>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</si>
  <si>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</si>
  <si>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</si>
  <si>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</si>
  <si>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</si>
  <si>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</si>
  <si>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</si>
  <si>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</si>
  <si>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</si>
  <si>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</si>
  <si>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</si>
  <si>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</si>
  <si>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</si>
  <si>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</si>
  <si>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</si>
  <si>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</si>
  <si>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</si>
  <si>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</si>
  <si>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</si>
  <si>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</si>
  <si>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</si>
  <si>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</si>
  <si>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</si>
  <si>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</si>
  <si>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</si>
  <si>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</si>
  <si>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</si>
  <si>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</si>
  <si>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</si>
  <si>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</si>
  <si>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</si>
  <si>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</si>
  <si>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</si>
  <si>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</si>
  <si>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</si>
  <si>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</si>
  <si>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</si>
  <si>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</si>
  <si>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</si>
  <si>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</si>
  <si>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</si>
  <si>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</si>
  <si>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</si>
  <si>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</si>
  <si>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</si>
  <si>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</si>
  <si>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</si>
  <si>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</si>
  <si>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</si>
  <si>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</si>
  <si>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</si>
  <si>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</si>
  <si>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</si>
  <si>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</si>
  <si>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</si>
  <si>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</si>
  <si>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</si>
  <si>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</si>
  <si>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</si>
  <si>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</si>
  <si>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</si>
  <si>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</si>
  <si>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</si>
  <si>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</si>
  <si>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</si>
  <si>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</si>
  <si>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</si>
  <si>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</si>
  <si>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</si>
  <si>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</si>
  <si>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</si>
  <si>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</si>
  <si>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</si>
  <si>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</si>
  <si>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</si>
  <si>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</si>
  <si>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</si>
  <si>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</si>
  <si>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</si>
  <si>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</si>
  <si>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</si>
  <si>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</si>
  <si>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</si>
  <si>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</si>
  <si>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</si>
  <si>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</si>
  <si>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</si>
  <si>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</si>
  <si>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</si>
  <si>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</si>
  <si>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</si>
  <si>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</si>
  <si>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</si>
  <si>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</si>
  <si>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</si>
  <si>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</si>
  <si>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</si>
  <si>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</si>
  <si>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</si>
  <si>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</si>
  <si>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</si>
  <si>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</si>
  <si>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</si>
  <si>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</si>
  <si>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</si>
  <si>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</si>
  <si>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</si>
  <si>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</si>
  <si>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</si>
  <si>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</si>
  <si>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</si>
  <si>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</si>
  <si>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</si>
  <si>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</si>
  <si>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</si>
  <si>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</si>
  <si>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</si>
  <si>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</si>
  <si>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</si>
  <si>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</si>
  <si>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</si>
  <si>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</si>
  <si>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</si>
  <si>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</si>
  <si>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</si>
  <si>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</si>
  <si>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</si>
  <si>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</si>
  <si>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</si>
  <si>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</si>
  <si>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</si>
  <si>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</si>
  <si>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</si>
  <si>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</si>
  <si>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</si>
  <si>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</si>
  <si>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</si>
  <si>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</si>
  <si>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</si>
  <si>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</si>
  <si>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</si>
  <si>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</si>
  <si>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</si>
  <si>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</si>
  <si>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</si>
  <si>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</si>
  <si>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</si>
  <si>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</si>
  <si>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</si>
  <si>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</si>
  <si>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</si>
  <si>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</si>
  <si>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</si>
  <si>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</si>
  <si>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</si>
  <si>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</si>
  <si>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</si>
  <si>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</si>
  <si>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</si>
  <si>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</si>
  <si>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</si>
  <si>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</si>
  <si>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</si>
  <si>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</si>
  <si>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</si>
  <si>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</si>
  <si>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</si>
  <si>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</si>
  <si>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</si>
  <si>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</si>
  <si>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</si>
  <si>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</si>
  <si>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</si>
  <si>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</si>
  <si>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</si>
  <si>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</si>
  <si>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</si>
  <si>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</si>
  <si>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</si>
  <si>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同和対策住宅新築資金等特別会計</t>
  </si>
  <si>
    <t>▲ 5.98</t>
  </si>
  <si>
    <t>▲ 4.57</t>
  </si>
  <si>
    <t>▲ 3.51</t>
  </si>
  <si>
    <t>▲ 2.05</t>
  </si>
  <si>
    <t>▲ 0.61</t>
  </si>
  <si>
    <t>一般会計</t>
  </si>
  <si>
    <t>水道事業会計</t>
  </si>
  <si>
    <t>国民健康保険事業特別会計</t>
  </si>
  <si>
    <t>介護保険事業特別会計</t>
  </si>
  <si>
    <t>後期高齢者医療特別会計</t>
  </si>
  <si>
    <t>駐車場事業特別会計</t>
  </si>
  <si>
    <t>▲ 4.22</t>
  </si>
  <si>
    <t>▲ 4.21</t>
  </si>
  <si>
    <t>▲ 1.34</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</si>
  <si>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</si>
  <si>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</si>
  <si>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</si>
  <si>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</si>
  <si>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</si>
  <si>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</si>
  <si>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</si>
  <si>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</si>
  <si>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</si>
  <si>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有田周辺広域圏事務組合</t>
    <rPh sb="0" eb="2">
      <t>アリダ</t>
    </rPh>
    <rPh sb="2" eb="4">
      <t>シュウヘン</t>
    </rPh>
    <rPh sb="4" eb="6">
      <t>コウイキ</t>
    </rPh>
    <rPh sb="6" eb="7">
      <t>ケン</t>
    </rPh>
    <rPh sb="7" eb="9">
      <t>ジム</t>
    </rPh>
    <rPh sb="9" eb="11">
      <t>クミアイ</t>
    </rPh>
    <phoneticPr fontId="2"/>
  </si>
  <si>
    <t>湯浅広川消防組合</t>
    <rPh sb="0" eb="2">
      <t>ユアサ</t>
    </rPh>
    <rPh sb="2" eb="4">
      <t>ヒロガワ</t>
    </rPh>
    <rPh sb="4" eb="6">
      <t>ショウボウ</t>
    </rPh>
    <rPh sb="6" eb="8">
      <t>クミアイ</t>
    </rPh>
    <phoneticPr fontId="2"/>
  </si>
  <si>
    <t>有田郡老人福祉施設事務組合</t>
    <rPh sb="0" eb="3">
      <t>アリダグン</t>
    </rPh>
    <rPh sb="3" eb="5">
      <t>ロウジン</t>
    </rPh>
    <rPh sb="5" eb="7">
      <t>フクシ</t>
    </rPh>
    <rPh sb="7" eb="9">
      <t>シセツ</t>
    </rPh>
    <rPh sb="9" eb="11">
      <t>ジム</t>
    </rPh>
    <rPh sb="11" eb="13">
      <t>クミアイ</t>
    </rPh>
    <phoneticPr fontId="2"/>
  </si>
  <si>
    <t>和歌山県市町村総合事務組合</t>
    <rPh sb="0" eb="4">
      <t>ワカヤマケン</t>
    </rPh>
    <rPh sb="4" eb="7">
      <t>シチョウソン</t>
    </rPh>
    <rPh sb="7" eb="9">
      <t>ソウゴウ</t>
    </rPh>
    <rPh sb="9" eb="11">
      <t>ジム</t>
    </rPh>
    <rPh sb="11" eb="13">
      <t>クミアイ</t>
    </rPh>
    <phoneticPr fontId="2"/>
  </si>
  <si>
    <t>有田衛生施設事務組合</t>
    <rPh sb="0" eb="2">
      <t>アリダ</t>
    </rPh>
    <rPh sb="2" eb="4">
      <t>エイセイ</t>
    </rPh>
    <rPh sb="4" eb="6">
      <t>シセツ</t>
    </rPh>
    <rPh sb="6" eb="8">
      <t>ジム</t>
    </rPh>
    <rPh sb="8" eb="10">
      <t>クミアイ</t>
    </rPh>
    <phoneticPr fontId="2"/>
  </si>
  <si>
    <t>和歌山県地方税回収機構</t>
    <rPh sb="0" eb="4">
      <t>ワカヤマケン</t>
    </rPh>
    <rPh sb="4" eb="7">
      <t>チホウゼイ</t>
    </rPh>
    <rPh sb="7" eb="9">
      <t>カイシュウ</t>
    </rPh>
    <rPh sb="9" eb="11">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</si>
  <si>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</si>
  <si>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8">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</si>
  <si>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</si>
  <si>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</si>
  <si>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</si>
  <si>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</si>
  <si>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ふるさとまちづくり基金</t>
    <rPh sb="9" eb="11">
      <t>キキン</t>
    </rPh>
    <phoneticPr fontId="2"/>
  </si>
  <si>
    <t>都市計画事業基金</t>
    <rPh sb="0" eb="2">
      <t>トシ</t>
    </rPh>
    <rPh sb="2" eb="4">
      <t>ケイカク</t>
    </rPh>
    <rPh sb="4" eb="6">
      <t>ジギョウ</t>
    </rPh>
    <rPh sb="6" eb="8">
      <t>キキン</t>
    </rPh>
    <phoneticPr fontId="5"/>
  </si>
  <si>
    <t>小学校緑化推進基金</t>
    <rPh sb="0" eb="3">
      <t>ショウガッコウ</t>
    </rPh>
    <rPh sb="3" eb="5">
      <t>リョクカ</t>
    </rPh>
    <rPh sb="5" eb="7">
      <t>スイシン</t>
    </rPh>
    <rPh sb="7" eb="9">
      <t>キキン</t>
    </rPh>
    <phoneticPr fontId="5"/>
  </si>
  <si>
    <t>石油貯蔵施設立地対策等交付金基金</t>
    <rPh sb="0" eb="2">
      <t>セキユ</t>
    </rPh>
    <rPh sb="2" eb="4">
      <t>チョゾウ</t>
    </rPh>
    <rPh sb="4" eb="6">
      <t>シセツ</t>
    </rPh>
    <rPh sb="6" eb="8">
      <t>リッチ</t>
    </rPh>
    <rPh sb="8" eb="10">
      <t>タイサク</t>
    </rPh>
    <rPh sb="10" eb="11">
      <t>トウ</t>
    </rPh>
    <rPh sb="11" eb="14">
      <t>コウフキン</t>
    </rPh>
    <rPh sb="14" eb="16">
      <t>キキン</t>
    </rPh>
    <phoneticPr fontId="5"/>
  </si>
  <si>
    <t>町営住宅基金</t>
    <rPh sb="0" eb="2">
      <t>チョウエイ</t>
    </rPh>
    <rPh sb="2" eb="4">
      <t>ジュウタク</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</si>
</sst>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A21A-431D-89D0-BCC2D79CB6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39674</c:v>
                </c:pt>
                <c:pt idx="1">
                  <c:v>61430</c:v>
                </c:pt>
                <c:pt idx="2">
                  <c:v>130297</c:v>
                </c:pt>
                <c:pt idx="3">
                  <c:v>217183</c:v>
                </c:pt>
                <c:pt idx="4">
                  <c:v>248404</c:v>
                </c:pt>
              </c:numCache>
            </c:numRef>
          </c:val>
          <c:smooth val="0"/>
          <c:extLst xmlns:c16r2="http://schemas.microsoft.com/office/drawing/2015/06/chart">
            <c:ext xmlns:c16="http://schemas.microsoft.com/office/drawing/2014/chart" uri="{C3380CC4-5D6E-409C-BE32-E72D297353CC}">
              <c16:uniqueId val="{00000001-A21A-431D-89D0-BCC2D79CB684}"/>
            </c:ext>
          </c:extLst>
        </c:ser>
        <c:dLbls>
          <c:showLegendKey val="0"/>
          <c:showVal val="0"/>
          <c:showCatName val="0"/>
          <c:showSerName val="0"/>
          <c:showPercent val="0"/>
          <c:showBubbleSize val="0"/>
        </c:dLbls>
        <c:marker val="1"/>
        <c:smooth val="0"/>
        <c:axId val="347071864"/>
        <c:axId val="347072648"/>
      </c:lineChart>
      <c:catAx>
        <c:axId val="347071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072648"/>
        <c:crosses val="autoZero"/>
        <c:auto val="1"/>
        <c:lblAlgn val="ctr"/>
        <c:lblOffset val="100"/>
        <c:tickLblSkip val="1"/>
        <c:tickMarkSkip val="1"/>
        <c:noMultiLvlLbl val="0"/>
      </c:catAx>
      <c:valAx>
        <c:axId val="3470726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071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5.31</c:v>
                </c:pt>
                <c:pt idx="1">
                  <c:v>8.7200000000000006</c:v>
                </c:pt>
                <c:pt idx="2">
                  <c:v>5.31</c:v>
                </c:pt>
                <c:pt idx="3">
                  <c:v>12.45</c:v>
                </c:pt>
                <c:pt idx="4">
                  <c:v>13.43</c:v>
                </c:pt>
              </c:numCache>
            </c:numRef>
          </c:val>
          <c:extLst xmlns:c16r2="http://schemas.microsoft.com/office/drawing/2015/06/chart">
            <c:ext xmlns:c16="http://schemas.microsoft.com/office/drawing/2014/chart" uri="{C3380CC4-5D6E-409C-BE32-E72D297353CC}">
              <c16:uniqueId val="{00000000-8EB6-4847-B72D-0BB605D516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3.65</c:v>
                </c:pt>
                <c:pt idx="1">
                  <c:v>8.6999999999999993</c:v>
                </c:pt>
                <c:pt idx="2">
                  <c:v>13.41</c:v>
                </c:pt>
                <c:pt idx="3">
                  <c:v>19.64</c:v>
                </c:pt>
                <c:pt idx="4">
                  <c:v>29.65</c:v>
                </c:pt>
              </c:numCache>
            </c:numRef>
          </c:val>
          <c:extLst xmlns:c16r2="http://schemas.microsoft.com/office/drawing/2015/06/chart">
            <c:ext xmlns:c16="http://schemas.microsoft.com/office/drawing/2014/chart" uri="{C3380CC4-5D6E-409C-BE32-E72D297353CC}">
              <c16:uniqueId val="{00000001-8EB6-4847-B72D-0BB605D5163A}"/>
            </c:ext>
          </c:extLst>
        </c:ser>
        <c:dLbls>
          <c:showLegendKey val="0"/>
          <c:showVal val="0"/>
          <c:showCatName val="0"/>
          <c:showSerName val="0"/>
          <c:showPercent val="0"/>
          <c:showBubbleSize val="0"/>
        </c:dLbls>
        <c:gapWidth val="250"/>
        <c:overlap val="100"/>
        <c:axId val="401702824"/>
        <c:axId val="40170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4.67</c:v>
                </c:pt>
                <c:pt idx="1">
                  <c:v>8.25</c:v>
                </c:pt>
                <c:pt idx="2">
                  <c:v>1.21</c:v>
                </c:pt>
                <c:pt idx="3">
                  <c:v>13.55</c:v>
                </c:pt>
                <c:pt idx="4">
                  <c:v>11.82</c:v>
                </c:pt>
              </c:numCache>
            </c:numRef>
          </c:val>
          <c:smooth val="0"/>
          <c:extLst xmlns:c16r2="http://schemas.microsoft.com/office/drawing/2015/06/chart">
            <c:ext xmlns:c16="http://schemas.microsoft.com/office/drawing/2014/chart" uri="{C3380CC4-5D6E-409C-BE32-E72D297353CC}">
              <c16:uniqueId val="{00000002-8EB6-4847-B72D-0BB605D5163A}"/>
            </c:ext>
          </c:extLst>
        </c:ser>
        <c:dLbls>
          <c:showLegendKey val="0"/>
          <c:showVal val="0"/>
          <c:showCatName val="0"/>
          <c:showSerName val="0"/>
          <c:showPercent val="0"/>
          <c:showBubbleSize val="0"/>
        </c:dLbls>
        <c:marker val="1"/>
        <c:smooth val="0"/>
        <c:axId val="401702824"/>
        <c:axId val="401702432"/>
      </c:lineChart>
      <c:catAx>
        <c:axId val="40170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702432"/>
        <c:crosses val="autoZero"/>
        <c:auto val="1"/>
        <c:lblAlgn val="ctr"/>
        <c:lblOffset val="100"/>
        <c:tickLblSkip val="1"/>
        <c:tickMarkSkip val="1"/>
        <c:noMultiLvlLbl val="0"/>
      </c:catAx>
      <c:valAx>
        <c:axId val="40170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0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F01-471A-A588-01AAF3F8A5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F01-471A-A588-01AAF3F8A5D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F01-471A-A588-01AAF3F8A5D0}"/>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4.22</c:v>
                </c:pt>
                <c:pt idx="1">
                  <c:v>#N/A</c:v>
                </c:pt>
                <c:pt idx="2">
                  <c:v>4.21</c:v>
                </c:pt>
                <c:pt idx="3">
                  <c:v>#N/A</c:v>
                </c:pt>
                <c:pt idx="4">
                  <c:v>1.34</c:v>
                </c:pt>
                <c:pt idx="5">
                  <c:v>#N/A</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CF01-471A-A588-01AAF3F8A5D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CF01-471A-A588-01AAF3F8A5D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1.75</c:v>
                </c:pt>
                <c:pt idx="2">
                  <c:v>#N/A</c:v>
                </c:pt>
                <c:pt idx="3">
                  <c:v>1.25</c:v>
                </c:pt>
                <c:pt idx="4">
                  <c:v>#N/A</c:v>
                </c:pt>
                <c:pt idx="5">
                  <c:v>2.2799999999999998</c:v>
                </c:pt>
                <c:pt idx="6">
                  <c:v>#N/A</c:v>
                </c:pt>
                <c:pt idx="7">
                  <c:v>2.11</c:v>
                </c:pt>
                <c:pt idx="8">
                  <c:v>#N/A</c:v>
                </c:pt>
                <c:pt idx="9">
                  <c:v>1.1499999999999999</c:v>
                </c:pt>
              </c:numCache>
            </c:numRef>
          </c:val>
          <c:extLst xmlns:c16r2="http://schemas.microsoft.com/office/drawing/2015/06/chart">
            <c:ext xmlns:c16="http://schemas.microsoft.com/office/drawing/2014/chart" uri="{C3380CC4-5D6E-409C-BE32-E72D297353CC}">
              <c16:uniqueId val="{00000005-CF01-471A-A588-01AAF3F8A5D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3.17</c:v>
                </c:pt>
                <c:pt idx="2">
                  <c:v>#N/A</c:v>
                </c:pt>
                <c:pt idx="3">
                  <c:v>2.0299999999999998</c:v>
                </c:pt>
                <c:pt idx="4">
                  <c:v>#N/A</c:v>
                </c:pt>
                <c:pt idx="5">
                  <c:v>7.0000000000000007E-2</c:v>
                </c:pt>
                <c:pt idx="6">
                  <c:v>#N/A</c:v>
                </c:pt>
                <c:pt idx="7">
                  <c:v>0.15</c:v>
                </c:pt>
                <c:pt idx="8">
                  <c:v>#N/A</c:v>
                </c:pt>
                <c:pt idx="9">
                  <c:v>1.31</c:v>
                </c:pt>
              </c:numCache>
            </c:numRef>
          </c:val>
          <c:extLst xmlns:c16r2="http://schemas.microsoft.com/office/drawing/2015/06/chart">
            <c:ext xmlns:c16="http://schemas.microsoft.com/office/drawing/2014/chart" uri="{C3380CC4-5D6E-409C-BE32-E72D297353CC}">
              <c16:uniqueId val="{00000006-CF01-471A-A588-01AAF3F8A5D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3.15</c:v>
                </c:pt>
                <c:pt idx="2">
                  <c:v>#N/A</c:v>
                </c:pt>
                <c:pt idx="3">
                  <c:v>2.69</c:v>
                </c:pt>
                <c:pt idx="4">
                  <c:v>#N/A</c:v>
                </c:pt>
                <c:pt idx="5">
                  <c:v>3.18</c:v>
                </c:pt>
                <c:pt idx="6">
                  <c:v>#N/A</c:v>
                </c:pt>
                <c:pt idx="7">
                  <c:v>3.18</c:v>
                </c:pt>
                <c:pt idx="8">
                  <c:v>#N/A</c:v>
                </c:pt>
                <c:pt idx="9">
                  <c:v>3.35</c:v>
                </c:pt>
              </c:numCache>
            </c:numRef>
          </c:val>
          <c:extLst xmlns:c16r2="http://schemas.microsoft.com/office/drawing/2015/06/chart">
            <c:ext xmlns:c16="http://schemas.microsoft.com/office/drawing/2014/chart" uri="{C3380CC4-5D6E-409C-BE32-E72D297353CC}">
              <c16:uniqueId val="{00000007-CF01-471A-A588-01AAF3F8A5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11.3</c:v>
                </c:pt>
                <c:pt idx="2">
                  <c:v>#N/A</c:v>
                </c:pt>
                <c:pt idx="3">
                  <c:v>13.29</c:v>
                </c:pt>
                <c:pt idx="4">
                  <c:v>#N/A</c:v>
                </c:pt>
                <c:pt idx="5">
                  <c:v>8.82</c:v>
                </c:pt>
                <c:pt idx="6">
                  <c:v>#N/A</c:v>
                </c:pt>
                <c:pt idx="7">
                  <c:v>14.5</c:v>
                </c:pt>
                <c:pt idx="8">
                  <c:v>#N/A</c:v>
                </c:pt>
                <c:pt idx="9">
                  <c:v>14.04</c:v>
                </c:pt>
              </c:numCache>
            </c:numRef>
          </c:val>
          <c:extLst xmlns:c16r2="http://schemas.microsoft.com/office/drawing/2015/06/chart">
            <c:ext xmlns:c16="http://schemas.microsoft.com/office/drawing/2014/chart" uri="{C3380CC4-5D6E-409C-BE32-E72D297353CC}">
              <c16:uniqueId val="{00000008-CF01-471A-A588-01AAF3F8A5D0}"/>
            </c:ext>
          </c:extLst>
        </c:ser>
        <c:ser>
          <c:idx val="9"/>
          <c:order val="9"/>
          <c:tx>
            <c:strRef>
              <c:f>データシート!$A$36</c:f>
              <c:strCache>
                <c:ptCount val="1"/>
                <c:pt idx="0">
                  <c:v>同和対策住宅新築資金等特別会計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5.98</c:v>
                </c:pt>
                <c:pt idx="1">
                  <c:v>#N/A</c:v>
                </c:pt>
                <c:pt idx="2">
                  <c:v>4.57</c:v>
                </c:pt>
                <c:pt idx="3">
                  <c:v>#N/A</c:v>
                </c:pt>
                <c:pt idx="4">
                  <c:v>3.51</c:v>
                </c:pt>
                <c:pt idx="5">
                  <c:v>#N/A</c:v>
                </c:pt>
                <c:pt idx="6">
                  <c:v>2.0499999999999998</c:v>
                </c:pt>
                <c:pt idx="7">
                  <c:v>#N/A</c:v>
                </c:pt>
                <c:pt idx="8">
                  <c:v>0.61</c:v>
                </c:pt>
                <c:pt idx="9">
                  <c:v>#N/A</c:v>
                </c:pt>
              </c:numCache>
            </c:numRef>
          </c:val>
          <c:extLst xmlns:c16r2="http://schemas.microsoft.com/office/drawing/2015/06/chart">
            <c:ext xmlns:c16="http://schemas.microsoft.com/office/drawing/2014/chart" uri="{C3380CC4-5D6E-409C-BE32-E72D297353CC}">
              <c16:uniqueId val="{00000009-CF01-471A-A588-01AAF3F8A5D0}"/>
            </c:ext>
          </c:extLst>
        </c:ser>
        <c:dLbls>
          <c:showLegendKey val="0"/>
          <c:showVal val="0"/>
          <c:showCatName val="0"/>
          <c:showSerName val="0"/>
          <c:showPercent val="0"/>
          <c:showBubbleSize val="0"/>
        </c:dLbls>
        <c:gapWidth val="150"/>
        <c:overlap val="100"/>
        <c:axId val="401700080"/>
        <c:axId val="401700472"/>
      </c:barChart>
      <c:catAx>
        <c:axId val="40170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700472"/>
        <c:crosses val="autoZero"/>
        <c:auto val="1"/>
        <c:lblAlgn val="ctr"/>
        <c:lblOffset val="100"/>
        <c:tickLblSkip val="1"/>
        <c:tickMarkSkip val="1"/>
        <c:noMultiLvlLbl val="0"/>
      </c:catAx>
      <c:valAx>
        <c:axId val="401700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00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499</c:v>
                </c:pt>
                <c:pt idx="5">
                  <c:v>473</c:v>
                </c:pt>
                <c:pt idx="8">
                  <c:v>463</c:v>
                </c:pt>
                <c:pt idx="11">
                  <c:v>483</c:v>
                </c:pt>
                <c:pt idx="14">
                  <c:v>478</c:v>
                </c:pt>
              </c:numCache>
            </c:numRef>
          </c:val>
          <c:extLst xmlns:c16r2="http://schemas.microsoft.com/office/drawing/2015/06/chart">
            <c:ext xmlns:c16="http://schemas.microsoft.com/office/drawing/2014/chart" uri="{C3380CC4-5D6E-409C-BE32-E72D297353CC}">
              <c16:uniqueId val="{00000000-030F-444A-850B-24DA33150D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30F-444A-850B-24DA33150D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30F-444A-850B-24DA33150D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207</c:v>
                </c:pt>
                <c:pt idx="3">
                  <c:v>124</c:v>
                </c:pt>
                <c:pt idx="6">
                  <c:v>129</c:v>
                </c:pt>
                <c:pt idx="9">
                  <c:v>110</c:v>
                </c:pt>
                <c:pt idx="12">
                  <c:v>79</c:v>
                </c:pt>
              </c:numCache>
            </c:numRef>
          </c:val>
          <c:extLst xmlns:c16r2="http://schemas.microsoft.com/office/drawing/2015/06/chart">
            <c:ext xmlns:c16="http://schemas.microsoft.com/office/drawing/2014/chart" uri="{C3380CC4-5D6E-409C-BE32-E72D297353CC}">
              <c16:uniqueId val="{00000003-030F-444A-850B-24DA33150D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c:v>
                </c:pt>
                <c:pt idx="3">
                  <c:v>23</c:v>
                </c:pt>
                <c:pt idx="6">
                  <c:v>19</c:v>
                </c:pt>
                <c:pt idx="9">
                  <c:v>20</c:v>
                </c:pt>
                <c:pt idx="12">
                  <c:v>20</c:v>
                </c:pt>
              </c:numCache>
            </c:numRef>
          </c:val>
          <c:extLst xmlns:c16r2="http://schemas.microsoft.com/office/drawing/2015/06/chart">
            <c:ext xmlns:c16="http://schemas.microsoft.com/office/drawing/2014/chart" uri="{C3380CC4-5D6E-409C-BE32-E72D297353CC}">
              <c16:uniqueId val="{00000004-030F-444A-850B-24DA33150D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0F-444A-850B-24DA33150D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30F-444A-850B-24DA33150D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567</c:v>
                </c:pt>
                <c:pt idx="3">
                  <c:v>610</c:v>
                </c:pt>
                <c:pt idx="6">
                  <c:v>648</c:v>
                </c:pt>
                <c:pt idx="9">
                  <c:v>639</c:v>
                </c:pt>
                <c:pt idx="12">
                  <c:v>654</c:v>
                </c:pt>
              </c:numCache>
            </c:numRef>
          </c:val>
          <c:extLst xmlns:c16r2="http://schemas.microsoft.com/office/drawing/2015/06/chart">
            <c:ext xmlns:c16="http://schemas.microsoft.com/office/drawing/2014/chart" uri="{C3380CC4-5D6E-409C-BE32-E72D297353CC}">
              <c16:uniqueId val="{00000007-030F-444A-850B-24DA33150D88}"/>
            </c:ext>
          </c:extLst>
        </c:ser>
        <c:dLbls>
          <c:showLegendKey val="0"/>
          <c:showVal val="0"/>
          <c:showCatName val="0"/>
          <c:showSerName val="0"/>
          <c:showPercent val="0"/>
          <c:showBubbleSize val="0"/>
        </c:dLbls>
        <c:gapWidth val="100"/>
        <c:overlap val="100"/>
        <c:axId val="401703608"/>
        <c:axId val="40170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294</c:v>
                </c:pt>
                <c:pt idx="2">
                  <c:v>#N/A</c:v>
                </c:pt>
                <c:pt idx="3">
                  <c:v>#N/A</c:v>
                </c:pt>
                <c:pt idx="4">
                  <c:v>284</c:v>
                </c:pt>
                <c:pt idx="5">
                  <c:v>#N/A</c:v>
                </c:pt>
                <c:pt idx="6">
                  <c:v>#N/A</c:v>
                </c:pt>
                <c:pt idx="7">
                  <c:v>333</c:v>
                </c:pt>
                <c:pt idx="8">
                  <c:v>#N/A</c:v>
                </c:pt>
                <c:pt idx="9">
                  <c:v>#N/A</c:v>
                </c:pt>
                <c:pt idx="10">
                  <c:v>286</c:v>
                </c:pt>
                <c:pt idx="11">
                  <c:v>#N/A</c:v>
                </c:pt>
                <c:pt idx="12">
                  <c:v>#N/A</c:v>
                </c:pt>
                <c:pt idx="13">
                  <c:v>275</c:v>
                </c:pt>
                <c:pt idx="14">
                  <c:v>#N/A</c:v>
                </c:pt>
              </c:numCache>
            </c:numRef>
          </c:val>
          <c:smooth val="0"/>
          <c:extLst xmlns:c16r2="http://schemas.microsoft.com/office/drawing/2015/06/chart">
            <c:ext xmlns:c16="http://schemas.microsoft.com/office/drawing/2014/chart" uri="{C3380CC4-5D6E-409C-BE32-E72D297353CC}">
              <c16:uniqueId val="{00000008-030F-444A-850B-24DA33150D88}"/>
            </c:ext>
          </c:extLst>
        </c:ser>
        <c:dLbls>
          <c:showLegendKey val="0"/>
          <c:showVal val="0"/>
          <c:showCatName val="0"/>
          <c:showSerName val="0"/>
          <c:showPercent val="0"/>
          <c:showBubbleSize val="0"/>
        </c:dLbls>
        <c:marker val="1"/>
        <c:smooth val="0"/>
        <c:axId val="401703608"/>
        <c:axId val="401700864"/>
      </c:lineChart>
      <c:catAx>
        <c:axId val="40170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700864"/>
        <c:crosses val="autoZero"/>
        <c:auto val="1"/>
        <c:lblAlgn val="ctr"/>
        <c:lblOffset val="100"/>
        <c:tickLblSkip val="1"/>
        <c:tickMarkSkip val="1"/>
        <c:noMultiLvlLbl val="0"/>
      </c:catAx>
      <c:valAx>
        <c:axId val="40170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0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5241</c:v>
                </c:pt>
                <c:pt idx="5">
                  <c:v>5204</c:v>
                </c:pt>
                <c:pt idx="8">
                  <c:v>5206</c:v>
                </c:pt>
                <c:pt idx="11">
                  <c:v>5589</c:v>
                </c:pt>
                <c:pt idx="14">
                  <c:v>6952</c:v>
                </c:pt>
              </c:numCache>
            </c:numRef>
          </c:val>
          <c:extLst xmlns:c16r2="http://schemas.microsoft.com/office/drawing/2015/06/chart">
            <c:ext xmlns:c16="http://schemas.microsoft.com/office/drawing/2014/chart" uri="{C3380CC4-5D6E-409C-BE32-E72D297353CC}">
              <c16:uniqueId val="{00000000-65C1-40DA-B2EC-65625BFB95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600</c:v>
                </c:pt>
                <c:pt idx="5">
                  <c:v>650</c:v>
                </c:pt>
                <c:pt idx="8">
                  <c:v>665</c:v>
                </c:pt>
                <c:pt idx="11">
                  <c:v>607</c:v>
                </c:pt>
                <c:pt idx="14">
                  <c:v>511</c:v>
                </c:pt>
              </c:numCache>
            </c:numRef>
          </c:val>
          <c:extLst xmlns:c16r2="http://schemas.microsoft.com/office/drawing/2015/06/chart">
            <c:ext xmlns:c16="http://schemas.microsoft.com/office/drawing/2014/chart" uri="{C3380CC4-5D6E-409C-BE32-E72D297353CC}">
              <c16:uniqueId val="{00000001-65C1-40DA-B2EC-65625BFB95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1221</c:v>
                </c:pt>
                <c:pt idx="5">
                  <c:v>3213</c:v>
                </c:pt>
                <c:pt idx="8">
                  <c:v>4484</c:v>
                </c:pt>
                <c:pt idx="11">
                  <c:v>4059</c:v>
                </c:pt>
                <c:pt idx="14">
                  <c:v>4506</c:v>
                </c:pt>
              </c:numCache>
            </c:numRef>
          </c:val>
          <c:extLst xmlns:c16r2="http://schemas.microsoft.com/office/drawing/2015/06/chart">
            <c:ext xmlns:c16="http://schemas.microsoft.com/office/drawing/2014/chart" uri="{C3380CC4-5D6E-409C-BE32-E72D297353CC}">
              <c16:uniqueId val="{00000002-65C1-40DA-B2EC-65625BFB95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C1-40DA-B2EC-65625BFB95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C1-40DA-B2EC-65625BFB95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C1-40DA-B2EC-65625BFB95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1154</c:v>
                </c:pt>
                <c:pt idx="3">
                  <c:v>1114</c:v>
                </c:pt>
                <c:pt idx="6">
                  <c:v>1044</c:v>
                </c:pt>
                <c:pt idx="9">
                  <c:v>1029</c:v>
                </c:pt>
                <c:pt idx="12">
                  <c:v>955</c:v>
                </c:pt>
              </c:numCache>
            </c:numRef>
          </c:val>
          <c:extLst xmlns:c16r2="http://schemas.microsoft.com/office/drawing/2015/06/chart">
            <c:ext xmlns:c16="http://schemas.microsoft.com/office/drawing/2014/chart" uri="{C3380CC4-5D6E-409C-BE32-E72D297353CC}">
              <c16:uniqueId val="{00000006-65C1-40DA-B2EC-65625BFB95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840</c:v>
                </c:pt>
                <c:pt idx="3">
                  <c:v>717</c:v>
                </c:pt>
                <c:pt idx="6">
                  <c:v>590</c:v>
                </c:pt>
                <c:pt idx="9">
                  <c:v>485</c:v>
                </c:pt>
                <c:pt idx="12">
                  <c:v>409</c:v>
                </c:pt>
              </c:numCache>
            </c:numRef>
          </c:val>
          <c:extLst xmlns:c16r2="http://schemas.microsoft.com/office/drawing/2015/06/chart">
            <c:ext xmlns:c16="http://schemas.microsoft.com/office/drawing/2014/chart" uri="{C3380CC4-5D6E-409C-BE32-E72D297353CC}">
              <c16:uniqueId val="{00000007-65C1-40DA-B2EC-65625BFB95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267</c:v>
                </c:pt>
                <c:pt idx="3">
                  <c:v>267</c:v>
                </c:pt>
                <c:pt idx="6">
                  <c:v>252</c:v>
                </c:pt>
                <c:pt idx="9">
                  <c:v>240</c:v>
                </c:pt>
                <c:pt idx="12">
                  <c:v>214</c:v>
                </c:pt>
              </c:numCache>
            </c:numRef>
          </c:val>
          <c:extLst xmlns:c16r2="http://schemas.microsoft.com/office/drawing/2015/06/chart">
            <c:ext xmlns:c16="http://schemas.microsoft.com/office/drawing/2014/chart" uri="{C3380CC4-5D6E-409C-BE32-E72D297353CC}">
              <c16:uniqueId val="{00000008-65C1-40DA-B2EC-65625BFB95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5C1-40DA-B2EC-65625BFB95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8399</c:v>
                </c:pt>
                <c:pt idx="3">
                  <c:v>8446</c:v>
                </c:pt>
                <c:pt idx="6">
                  <c:v>8639</c:v>
                </c:pt>
                <c:pt idx="9">
                  <c:v>9110</c:v>
                </c:pt>
                <c:pt idx="12">
                  <c:v>10066</c:v>
                </c:pt>
              </c:numCache>
            </c:numRef>
          </c:val>
          <c:extLst xmlns:c16r2="http://schemas.microsoft.com/office/drawing/2015/06/chart">
            <c:ext xmlns:c16="http://schemas.microsoft.com/office/drawing/2014/chart" uri="{C3380CC4-5D6E-409C-BE32-E72D297353CC}">
              <c16:uniqueId val="{0000000A-65C1-40DA-B2EC-65625BFB9549}"/>
            </c:ext>
          </c:extLst>
        </c:ser>
        <c:dLbls>
          <c:showLegendKey val="0"/>
          <c:showVal val="0"/>
          <c:showCatName val="0"/>
          <c:showSerName val="0"/>
          <c:showPercent val="0"/>
          <c:showBubbleSize val="0"/>
        </c:dLbls>
        <c:gapWidth val="100"/>
        <c:overlap val="100"/>
        <c:axId val="401704784"/>
        <c:axId val="401705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3598</c:v>
                </c:pt>
                <c:pt idx="2">
                  <c:v>#N/A</c:v>
                </c:pt>
                <c:pt idx="3">
                  <c:v>#N/A</c:v>
                </c:pt>
                <c:pt idx="4">
                  <c:v>1478</c:v>
                </c:pt>
                <c:pt idx="5">
                  <c:v>#N/A</c:v>
                </c:pt>
                <c:pt idx="6">
                  <c:v>#N/A</c:v>
                </c:pt>
                <c:pt idx="7">
                  <c:v>171</c:v>
                </c:pt>
                <c:pt idx="8">
                  <c:v>#N/A</c:v>
                </c:pt>
                <c:pt idx="9">
                  <c:v>#N/A</c:v>
                </c:pt>
                <c:pt idx="10">
                  <c:v>610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5C1-40DA-B2EC-65625BFB9549}"/>
            </c:ext>
          </c:extLst>
        </c:ser>
        <c:dLbls>
          <c:showLegendKey val="0"/>
          <c:showVal val="0"/>
          <c:showCatName val="0"/>
          <c:showSerName val="0"/>
          <c:showPercent val="0"/>
          <c:showBubbleSize val="0"/>
        </c:dLbls>
        <c:marker val="1"/>
        <c:smooth val="0"/>
        <c:axId val="401704784"/>
        <c:axId val="401705960"/>
      </c:lineChart>
      <c:catAx>
        <c:axId val="40170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705960"/>
        <c:crosses val="autoZero"/>
        <c:auto val="1"/>
        <c:lblAlgn val="ctr"/>
        <c:lblOffset val="100"/>
        <c:tickLblSkip val="1"/>
        <c:tickMarkSkip val="1"/>
        <c:noMultiLvlLbl val="0"/>
      </c:catAx>
      <c:valAx>
        <c:axId val="40170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0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461</c:v>
                </c:pt>
                <c:pt idx="1">
                  <c:v>682</c:v>
                </c:pt>
                <c:pt idx="2">
                  <c:v>1056</c:v>
                </c:pt>
              </c:numCache>
            </c:numRef>
          </c:val>
          <c:extLst xmlns:c16r2="http://schemas.microsoft.com/office/drawing/2015/06/chart">
            <c:ext xmlns:c16="http://schemas.microsoft.com/office/drawing/2014/chart" uri="{C3380CC4-5D6E-409C-BE32-E72D297353CC}">
              <c16:uniqueId val="{00000000-D99D-4AF9-9BB0-02C095C201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101</c:v>
                </c:pt>
                <c:pt idx="1">
                  <c:v>101</c:v>
                </c:pt>
                <c:pt idx="2">
                  <c:v>101</c:v>
                </c:pt>
              </c:numCache>
            </c:numRef>
          </c:val>
          <c:extLst xmlns:c16r2="http://schemas.microsoft.com/office/drawing/2015/06/chart">
            <c:ext xmlns:c16="http://schemas.microsoft.com/office/drawing/2014/chart" uri="{C3380CC4-5D6E-409C-BE32-E72D297353CC}">
              <c16:uniqueId val="{00000001-D99D-4AF9-9BB0-02C095C201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3410</c:v>
                </c:pt>
                <c:pt idx="1">
                  <c:v>2717</c:v>
                </c:pt>
                <c:pt idx="2">
                  <c:v>2732</c:v>
                </c:pt>
              </c:numCache>
            </c:numRef>
          </c:val>
          <c:extLst xmlns:c16r2="http://schemas.microsoft.com/office/drawing/2015/06/chart">
            <c:ext xmlns:c16="http://schemas.microsoft.com/office/drawing/2014/chart" uri="{C3380CC4-5D6E-409C-BE32-E72D297353CC}">
              <c16:uniqueId val="{00000002-D99D-4AF9-9BB0-02C095C20128}"/>
            </c:ext>
          </c:extLst>
        </c:ser>
        <c:dLbls>
          <c:showLegendKey val="0"/>
          <c:showVal val="0"/>
          <c:showCatName val="0"/>
          <c:showSerName val="0"/>
          <c:showPercent val="0"/>
          <c:showBubbleSize val="0"/>
        </c:dLbls>
        <c:gapWidth val="120"/>
        <c:overlap val="100"/>
        <c:axId val="401698904"/>
        <c:axId val="401699296"/>
      </c:barChart>
      <c:catAx>
        <c:axId val="401698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1699296"/>
        <c:crosses val="autoZero"/>
        <c:auto val="1"/>
        <c:lblAlgn val="ctr"/>
        <c:lblOffset val="100"/>
        <c:tickLblSkip val="1"/>
        <c:tickMarkSkip val="1"/>
        <c:noMultiLvlLbl val="0"/>
      </c:catAx>
      <c:valAx>
        <c:axId val="401699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1698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８年度より借り入れを行っている過疎対策事業債の元金償還が開始されたこと等により元利償還金が１５百万円の増となった。また、一部事務組合である有田衛生施設事務組合の平成１７年度に借り入れた地方債の償還終了により組合等が起こした地方債の元利償還金に対する負担金等が３１百万円の減となっている。さらに、元利償還金等が減少したことにより、実質公債費比率の分子が１１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は、過疎対策事業債の元金償還が順次増加していくことに加え、大型事業に係る地方債の元金償還も数年のうちに開始となるため増加傾向に転じることが見込まれる。そのため、引き続き、事業の精査等を徹底し、慎重な借り入れを実施していく。</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満期一括債地方債を活用していない。</a:t>
          </a:r>
          <a:endParaRPr kumimoji="1" lang="en-US" altLang="ja-JP" sz="12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組合等負担等見込額は新たな地方債の借り入れはなく、既往債の償還により減少傾向にある。しかし、子ども園建設事業や栖原コミュニティセンター建設事業などの大型事業に係る地方債の借り入れにより、一般会計等に係る地方債の現在高は右肩上がりに伸びてきている。その一方で、財政調整基金の積み増しで充当可能基金が増したことや大型事業に係る地方債の借り入れの一部が基準財政需要額へ算入されたことで、結果として、将来負担比率の分子は</a:t>
          </a:r>
          <a:r>
            <a:rPr kumimoji="1" lang="ja-JP" altLang="en-US" sz="1300" u="none">
              <a:solidFill>
                <a:schemeClr val="tx1"/>
              </a:solidFill>
              <a:latin typeface="ＭＳ ゴシック" pitchFamily="49" charset="-128"/>
              <a:ea typeface="ＭＳ ゴシック" pitchFamily="49" charset="-128"/>
            </a:rPr>
            <a:t>９３６百万円</a:t>
          </a:r>
          <a:r>
            <a:rPr kumimoji="1" lang="ja-JP" altLang="en-US" sz="1300">
              <a:latin typeface="ＭＳ ゴシック" pitchFamily="49" charset="-128"/>
              <a:ea typeface="ＭＳ ゴシック" pitchFamily="49" charset="-128"/>
            </a:rPr>
            <a:t>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２８年度以降「ふるさとまちづくり寄附金」を基金に積み立てていることにより充当可能基金が大幅に増えているとはいえ、現在の状況が続く確証はないため、引き続き安定した財政運営に努め、将来への負担軽減を図る。</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和歌山県湯浅町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ふるさとまちづくり基金について、寄附者の指定する各種事業へ充当するため９７２，３８５千円を取り崩しているものの、令和２年度ふるさとまちづくり寄附金を</a:t>
          </a:r>
          <a:r>
            <a:rPr kumimoji="1" lang="ja-JP" altLang="en-US" sz="1300" u="none">
              <a:solidFill>
                <a:schemeClr val="tx1"/>
              </a:solidFill>
              <a:effectLst/>
              <a:latin typeface="ＭＳ ゴシック" panose="020B0609070205080204" pitchFamily="49" charset="-128"/>
              <a:ea typeface="ＭＳ ゴシック" panose="020B0609070205080204" pitchFamily="49" charset="-128"/>
              <a:cs typeface="+mn-cs"/>
            </a:rPr>
            <a:t>９５５，４７３千円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また令和元年度決算剰余金等を財政調整基金へ３７４，５７６千円、都市計画税収入を都市計画事業基金へ２２，５３６千円、森林環境譲与税を森林環境譲与税活用基金へ５２６千円積み立てたこと等により、基金全体としては３８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以前と比較すると大幅に基金残高は増加しているが、大半はふるさとまちづくり寄附金を原資とする、ふるさとまちづくり基金である。これは基金設置目的に沿った活用が求めれらるものであるため、安定的な財政運営のためには財政調整基金や減債基金が必須である。財政調整基金や減債基金は県内他自治体と比較しても決して余裕がある状況とは言い難く、今後としても決算状況を踏まえながら可能な範囲で、積み立て額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・ふるさとまちづくり基金：歴史的文化財の保存活用事業や安心安全のまちづくり事業、特色ある産業を活かしたまちづくり事業、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そのほか湯浅町の発展に寄与する事業の財源として活用する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・都市計画事業基金：都市計画事業の財源として活用する。現状においては、栖原ポンプ場改築事業に係る地方債の償還に活用している。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・ふるさとまちづくり基金：寄附者の指定する各種事業に活用するため９７２，３８５千円を取り崩し、令和２年度の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ふるさとまちづくり寄附金を</a:t>
          </a:r>
          <a:r>
            <a:rPr kumimoji="1" lang="ja-JP" altLang="en-US" sz="1300" u="none">
              <a:solidFill>
                <a:schemeClr val="tx1"/>
              </a:solidFill>
              <a:effectLst/>
              <a:latin typeface="ＭＳ ゴシック" panose="020B0609070205080204" pitchFamily="49" charset="-128"/>
              <a:ea typeface="ＭＳ ゴシック" panose="020B0609070205080204" pitchFamily="49" charset="-128"/>
              <a:cs typeface="+mn-cs"/>
            </a:rPr>
            <a:t>９５５，４７３千円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積み立てた。結果的に積み立て額を取り崩し額を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上回ったため、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１６，９１２千円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・都市計画事業基金：栖原ポンプ場改築事業に係る地方債の償還のために４４２千円を取り崩したが、令和２年度の都市計画税収入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を２２，５３６千円を積み立てたため、２２，０９４千円の増となった。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・ふるさとまちづくり基金：：全国から頂いた寄附金を原資とした基金であるため、今後も有効かつ適正に活用していく。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やふるさとまちづくり基金を有効活用しながら各種事業を実施しているため、結果的に歳入一般財源に余剰が生まれた。そのため、取り崩しを回避した上で、令和元年度決算剰余金の１／２（条例で規定）の額である２１５，９７０千円に加え、１５８，６０６千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進行中で、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積み立て及び取り崩しを行っていないため、増減なし。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６年度より借り入れを行っている過疎対策事業債の元金償還が順次開始となっており、現在進行中の大型事業に係る地方債の償還についても数年のうちに開始なるため、公債費が増加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安定した財政運営を継続するためにも、決算状況を踏まえながら可能な範囲で積み立てを増額させていく必要がある。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横ばいで推移しており、今後としても大幅な税収の増は見込めないため、財政力指数としても、横ばいで推移すると考えられる。課税客体の適切な把握や、徴収率の向上を図り、少しでも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６ポイント改善し、類似団体内平均値を３．５ポイント下回っている状況である。経常収支比率の上昇を抑制できている要因は、「ふるさとまちづくり寄附金」や「ふるさとまちづくり基金繰入金」を活用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ふるさとまちづくり寄附金等の多募に左右される状況であるが、現状の比率を安定して維持できるように、今後も経常経費の削減等に努めていく必要がある。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32385</xdr:rowOff>
    </xdr:to>
    <xdr:cxnSp macro="">
      <xdr:nvCxnSpPr>
        <xdr:cNvPr id="133" name="直線コネクタ 132"/>
        <xdr:cNvCxnSpPr/>
      </xdr:nvCxnSpPr>
      <xdr:spPr>
        <a:xfrm flipV="1">
          <a:off x="4114800" y="1063815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88688</xdr:rowOff>
    </xdr:to>
    <xdr:cxnSp macro="">
      <xdr:nvCxnSpPr>
        <xdr:cNvPr id="136" name="直線コネクタ 135"/>
        <xdr:cNvCxnSpPr/>
      </xdr:nvCxnSpPr>
      <xdr:spPr>
        <a:xfrm flipV="1">
          <a:off x="3225800" y="1066228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62</xdr:row>
      <xdr:rowOff>88688</xdr:rowOff>
    </xdr:to>
    <xdr:cxnSp macro="">
      <xdr:nvCxnSpPr>
        <xdr:cNvPr id="139" name="直線コネクタ 138"/>
        <xdr:cNvCxnSpPr/>
      </xdr:nvCxnSpPr>
      <xdr:spPr>
        <a:xfrm>
          <a:off x="2336800" y="107105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129963</xdr:rowOff>
    </xdr:from>
    <xdr:to>
      <xdr:col>11</xdr:col>
      <xdr:colOff>31750</xdr:colOff>
      <xdr:row>62</xdr:row>
      <xdr:rowOff>80645</xdr:rowOff>
    </xdr:to>
    <xdr:cxnSp macro="">
      <xdr:nvCxnSpPr>
        <xdr:cNvPr id="142" name="直線コネクタ 141"/>
        <xdr:cNvCxnSpPr/>
      </xdr:nvCxnSpPr>
      <xdr:spPr>
        <a:xfrm>
          <a:off x="1447800" y="10416963"/>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52" name="楕円 151"/>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53"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54" name="楕円 153"/>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5" name="テキスト ボックス 154"/>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37888</xdr:rowOff>
    </xdr:from>
    <xdr:to>
      <xdr:col>15</xdr:col>
      <xdr:colOff>133350</xdr:colOff>
      <xdr:row>62</xdr:row>
      <xdr:rowOff>139488</xdr:rowOff>
    </xdr:to>
    <xdr:sp macro="" textlink="">
      <xdr:nvSpPr>
        <xdr:cNvPr id="156" name="楕円 155"/>
        <xdr:cNvSpPr/>
      </xdr:nvSpPr>
      <xdr:spPr>
        <a:xfrm>
          <a:off x="3175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149665</xdr:rowOff>
    </xdr:from>
    <xdr:ext cx="762000" cy="259045"/>
    <xdr:sp macro="" textlink="">
      <xdr:nvSpPr>
        <xdr:cNvPr id="157" name="テキスト ボックス 156"/>
        <xdr:cNvSpPr txBox="1"/>
      </xdr:nvSpPr>
      <xdr:spPr>
        <a:xfrm>
          <a:off x="2844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8" name="楕円 157"/>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9" name="テキスト ボックス 158"/>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79163</xdr:rowOff>
    </xdr:from>
    <xdr:to>
      <xdr:col>7</xdr:col>
      <xdr:colOff>31750</xdr:colOff>
      <xdr:row>61</xdr:row>
      <xdr:rowOff>9313</xdr:rowOff>
    </xdr:to>
    <xdr:sp macro="" textlink="">
      <xdr:nvSpPr>
        <xdr:cNvPr id="160" name="楕円 159"/>
        <xdr:cNvSpPr/>
      </xdr:nvSpPr>
      <xdr:spPr>
        <a:xfrm>
          <a:off x="1397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19490</xdr:rowOff>
    </xdr:from>
    <xdr:ext cx="762000" cy="259045"/>
    <xdr:sp macro="" textlink="">
      <xdr:nvSpPr>
        <xdr:cNvPr id="161" name="テキスト ボックス 160"/>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以降、類似団体内平均値と大きな乖離が生じているが、これは約３４億円の「ふるさとまちづくり寄附金」を頂いていることに伴い、業務委託料をはじめとする経費等の物件費が伸び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「ふるさとまちづくり寄附金」が落ち込まない限り、この傾向は続くと考えられる。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110927</xdr:rowOff>
    </xdr:from>
    <xdr:to>
      <xdr:col>23</xdr:col>
      <xdr:colOff>133350</xdr:colOff>
      <xdr:row>85</xdr:row>
      <xdr:rowOff>33635</xdr:rowOff>
    </xdr:to>
    <xdr:cxnSp macro="">
      <xdr:nvCxnSpPr>
        <xdr:cNvPr id="198" name="直線コネクタ 197"/>
        <xdr:cNvCxnSpPr/>
      </xdr:nvCxnSpPr>
      <xdr:spPr>
        <a:xfrm>
          <a:off x="4114800" y="14512727"/>
          <a:ext cx="838200" cy="9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110927</xdr:rowOff>
    </xdr:from>
    <xdr:to>
      <xdr:col>19</xdr:col>
      <xdr:colOff>133350</xdr:colOff>
      <xdr:row>86</xdr:row>
      <xdr:rowOff>64236</xdr:rowOff>
    </xdr:to>
    <xdr:cxnSp macro="">
      <xdr:nvCxnSpPr>
        <xdr:cNvPr id="201" name="直線コネクタ 200"/>
        <xdr:cNvCxnSpPr/>
      </xdr:nvCxnSpPr>
      <xdr:spPr>
        <a:xfrm flipV="1">
          <a:off x="3225800" y="14512727"/>
          <a:ext cx="889000" cy="29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143385</xdr:rowOff>
    </xdr:from>
    <xdr:to>
      <xdr:col>15</xdr:col>
      <xdr:colOff>82550</xdr:colOff>
      <xdr:row>86</xdr:row>
      <xdr:rowOff>64236</xdr:rowOff>
    </xdr:to>
    <xdr:cxnSp macro="">
      <xdr:nvCxnSpPr>
        <xdr:cNvPr id="204" name="直線コネクタ 203"/>
        <xdr:cNvCxnSpPr/>
      </xdr:nvCxnSpPr>
      <xdr:spPr>
        <a:xfrm>
          <a:off x="2336800" y="14716635"/>
          <a:ext cx="889000" cy="9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155315</xdr:rowOff>
    </xdr:from>
    <xdr:to>
      <xdr:col>11</xdr:col>
      <xdr:colOff>31750</xdr:colOff>
      <xdr:row>85</xdr:row>
      <xdr:rowOff>143385</xdr:rowOff>
    </xdr:to>
    <xdr:cxnSp macro="">
      <xdr:nvCxnSpPr>
        <xdr:cNvPr id="207" name="直線コネクタ 206"/>
        <xdr:cNvCxnSpPr/>
      </xdr:nvCxnSpPr>
      <xdr:spPr>
        <a:xfrm>
          <a:off x="1447800" y="14042765"/>
          <a:ext cx="889000" cy="67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154285</xdr:rowOff>
    </xdr:from>
    <xdr:to>
      <xdr:col>23</xdr:col>
      <xdr:colOff>184150</xdr:colOff>
      <xdr:row>85</xdr:row>
      <xdr:rowOff>84435</xdr:rowOff>
    </xdr:to>
    <xdr:sp macro="" textlink="">
      <xdr:nvSpPr>
        <xdr:cNvPr id="217" name="楕円 216"/>
        <xdr:cNvSpPr/>
      </xdr:nvSpPr>
      <xdr:spPr>
        <a:xfrm>
          <a:off x="4902200" y="145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126362</xdr:rowOff>
    </xdr:from>
    <xdr:ext cx="762000" cy="259045"/>
    <xdr:sp macro="" textlink="">
      <xdr:nvSpPr>
        <xdr:cNvPr id="218" name="人件費・物件費等の状況該当値テキスト"/>
        <xdr:cNvSpPr txBox="1"/>
      </xdr:nvSpPr>
      <xdr:spPr>
        <a:xfrm>
          <a:off x="5041900" y="1452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60127</xdr:rowOff>
    </xdr:from>
    <xdr:to>
      <xdr:col>19</xdr:col>
      <xdr:colOff>184150</xdr:colOff>
      <xdr:row>84</xdr:row>
      <xdr:rowOff>161727</xdr:rowOff>
    </xdr:to>
    <xdr:sp macro="" textlink="">
      <xdr:nvSpPr>
        <xdr:cNvPr id="219" name="楕円 218"/>
        <xdr:cNvSpPr/>
      </xdr:nvSpPr>
      <xdr:spPr>
        <a:xfrm>
          <a:off x="4064000" y="14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146504</xdr:rowOff>
    </xdr:from>
    <xdr:ext cx="736600" cy="259045"/>
    <xdr:sp macro="" textlink="">
      <xdr:nvSpPr>
        <xdr:cNvPr id="220" name="テキスト ボックス 219"/>
        <xdr:cNvSpPr txBox="1"/>
      </xdr:nvSpPr>
      <xdr:spPr>
        <a:xfrm>
          <a:off x="3733800" y="1454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13436</xdr:rowOff>
    </xdr:from>
    <xdr:to>
      <xdr:col>15</xdr:col>
      <xdr:colOff>133350</xdr:colOff>
      <xdr:row>86</xdr:row>
      <xdr:rowOff>115036</xdr:rowOff>
    </xdr:to>
    <xdr:sp macro="" textlink="">
      <xdr:nvSpPr>
        <xdr:cNvPr id="221" name="楕円 220"/>
        <xdr:cNvSpPr/>
      </xdr:nvSpPr>
      <xdr:spPr>
        <a:xfrm>
          <a:off x="3175000" y="147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99813</xdr:rowOff>
    </xdr:from>
    <xdr:ext cx="762000" cy="259045"/>
    <xdr:sp macro="" textlink="">
      <xdr:nvSpPr>
        <xdr:cNvPr id="222" name="テキスト ボックス 221"/>
        <xdr:cNvSpPr txBox="1"/>
      </xdr:nvSpPr>
      <xdr:spPr>
        <a:xfrm>
          <a:off x="2844800" y="1484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92585</xdr:rowOff>
    </xdr:from>
    <xdr:to>
      <xdr:col>11</xdr:col>
      <xdr:colOff>82550</xdr:colOff>
      <xdr:row>86</xdr:row>
      <xdr:rowOff>22735</xdr:rowOff>
    </xdr:to>
    <xdr:sp macro="" textlink="">
      <xdr:nvSpPr>
        <xdr:cNvPr id="223" name="楕円 222"/>
        <xdr:cNvSpPr/>
      </xdr:nvSpPr>
      <xdr:spPr>
        <a:xfrm>
          <a:off x="2286000" y="146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7512</xdr:rowOff>
    </xdr:from>
    <xdr:ext cx="762000" cy="259045"/>
    <xdr:sp macro="" textlink="">
      <xdr:nvSpPr>
        <xdr:cNvPr id="224" name="テキスト ボックス 223"/>
        <xdr:cNvSpPr txBox="1"/>
      </xdr:nvSpPr>
      <xdr:spPr>
        <a:xfrm>
          <a:off x="1955800" y="1475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104515</xdr:rowOff>
    </xdr:from>
    <xdr:to>
      <xdr:col>7</xdr:col>
      <xdr:colOff>31750</xdr:colOff>
      <xdr:row>82</xdr:row>
      <xdr:rowOff>34665</xdr:rowOff>
    </xdr:to>
    <xdr:sp macro="" textlink="">
      <xdr:nvSpPr>
        <xdr:cNvPr id="225" name="楕円 224"/>
        <xdr:cNvSpPr/>
      </xdr:nvSpPr>
      <xdr:spPr>
        <a:xfrm>
          <a:off x="1397000" y="139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19442</xdr:rowOff>
    </xdr:from>
    <xdr:ext cx="762000" cy="259045"/>
    <xdr:sp macro="" textlink="">
      <xdr:nvSpPr>
        <xdr:cNvPr id="226" name="テキスト ボックス 225"/>
        <xdr:cNvSpPr txBox="1"/>
      </xdr:nvSpPr>
      <xdr:spPr>
        <a:xfrm>
          <a:off x="1066800" y="1407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前年度と同様の比率となっているが、類似団体内平均値の</a:t>
          </a:r>
          <a:r>
            <a:rPr kumimoji="1" lang="ja-JP" altLang="en-US" sz="1300">
              <a:solidFill>
                <a:schemeClr val="tx1"/>
              </a:solidFill>
              <a:latin typeface="ＭＳ Ｐゴシック" panose="020B0600070205080204" pitchFamily="50" charset="-128"/>
              <a:ea typeface="ＭＳ Ｐゴシック" panose="020B0600070205080204" pitchFamily="50" charset="-128"/>
            </a:rPr>
            <a:t>改善</a:t>
          </a:r>
          <a:r>
            <a:rPr kumimoji="1" lang="ja-JP" altLang="en-US" sz="1300">
              <a:latin typeface="ＭＳ Ｐゴシック" panose="020B0600070205080204" pitchFamily="50" charset="-128"/>
              <a:ea typeface="ＭＳ Ｐゴシック" panose="020B0600070205080204" pitchFamily="50" charset="-128"/>
            </a:rPr>
            <a:t>により、類似団体内平均値との乖離は小さくなっている。平成２５年７月より実施していた職員給料３％削減の期間が平成２８年６月で終了したことにより、類似団体内平均値との差は縮まっていた。しかし、その後定年退職者が増え、平均年齢が低年齢化していることにより９０％台前半の数値で推移する状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53823</xdr:rowOff>
    </xdr:to>
    <xdr:cxnSp macro="">
      <xdr:nvCxnSpPr>
        <xdr:cNvPr id="262" name="直線コネクタ 261"/>
        <xdr:cNvCxnSpPr/>
      </xdr:nvCxnSpPr>
      <xdr:spPr>
        <a:xfrm>
          <a:off x="16179800" y="1445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84</xdr:row>
      <xdr:rowOff>53823</xdr:rowOff>
    </xdr:to>
    <xdr:cxnSp macro="">
      <xdr:nvCxnSpPr>
        <xdr:cNvPr id="265" name="直線コネクタ 264"/>
        <xdr:cNvCxnSpPr/>
      </xdr:nvCxnSpPr>
      <xdr:spPr>
        <a:xfrm>
          <a:off x="15290800" y="143866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84</xdr:row>
      <xdr:rowOff>65314</xdr:rowOff>
    </xdr:to>
    <xdr:cxnSp macro="">
      <xdr:nvCxnSpPr>
        <xdr:cNvPr id="268" name="直線コネクタ 267"/>
        <xdr:cNvCxnSpPr/>
      </xdr:nvCxnSpPr>
      <xdr:spPr>
        <a:xfrm flipV="1">
          <a:off x="14401800" y="143866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43241</xdr:rowOff>
    </xdr:to>
    <xdr:cxnSp macro="">
      <xdr:nvCxnSpPr>
        <xdr:cNvPr id="271" name="直線コネクタ 270"/>
        <xdr:cNvCxnSpPr/>
      </xdr:nvCxnSpPr>
      <xdr:spPr>
        <a:xfrm flipV="1">
          <a:off x="13512800" y="14467114"/>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81" name="楕円 280"/>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2"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83" name="楕円 282"/>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4" name="テキスト ボックス 283"/>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85" name="楕円 284"/>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86" name="テキスト ボックス 285"/>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7" name="楕円 286"/>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8" name="テキスト ボックス 287"/>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9" name="楕円 288"/>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90" name="テキスト ボックス 289"/>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前年度より０．６１ポイントの上昇となり、類似団体内平均値を上回る状況となった。要因としては、前年度より人口が減少しているが、職員が増加していることが挙げられる。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今後は、財政状況を踏まえながら、適正な定員管理に努めていく。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112623</xdr:rowOff>
    </xdr:from>
    <xdr:to>
      <xdr:col>81</xdr:col>
      <xdr:colOff>44450</xdr:colOff>
      <xdr:row>61</xdr:row>
      <xdr:rowOff>142062</xdr:rowOff>
    </xdr:to>
    <xdr:cxnSp macro="">
      <xdr:nvCxnSpPr>
        <xdr:cNvPr id="322" name="直線コネクタ 321"/>
        <xdr:cNvCxnSpPr/>
      </xdr:nvCxnSpPr>
      <xdr:spPr>
        <a:xfrm>
          <a:off x="16179800" y="10571073"/>
          <a:ext cx="8382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92354</xdr:rowOff>
    </xdr:from>
    <xdr:to>
      <xdr:col>77</xdr:col>
      <xdr:colOff>44450</xdr:colOff>
      <xdr:row>61</xdr:row>
      <xdr:rowOff>112623</xdr:rowOff>
    </xdr:to>
    <xdr:cxnSp macro="">
      <xdr:nvCxnSpPr>
        <xdr:cNvPr id="325" name="直線コネクタ 324"/>
        <xdr:cNvCxnSpPr/>
      </xdr:nvCxnSpPr>
      <xdr:spPr>
        <a:xfrm>
          <a:off x="15290800" y="1055080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67742</xdr:rowOff>
    </xdr:from>
    <xdr:to>
      <xdr:col>72</xdr:col>
      <xdr:colOff>203200</xdr:colOff>
      <xdr:row>61</xdr:row>
      <xdr:rowOff>92354</xdr:rowOff>
    </xdr:to>
    <xdr:cxnSp macro="">
      <xdr:nvCxnSpPr>
        <xdr:cNvPr id="328" name="直線コネクタ 327"/>
        <xdr:cNvCxnSpPr/>
      </xdr:nvCxnSpPr>
      <xdr:spPr>
        <a:xfrm>
          <a:off x="14401800" y="1052619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56642</xdr:rowOff>
    </xdr:from>
    <xdr:to>
      <xdr:col>68</xdr:col>
      <xdr:colOff>152400</xdr:colOff>
      <xdr:row>61</xdr:row>
      <xdr:rowOff>67742</xdr:rowOff>
    </xdr:to>
    <xdr:cxnSp macro="">
      <xdr:nvCxnSpPr>
        <xdr:cNvPr id="331" name="直線コネクタ 330"/>
        <xdr:cNvCxnSpPr/>
      </xdr:nvCxnSpPr>
      <xdr:spPr>
        <a:xfrm>
          <a:off x="13512800" y="1051509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91262</xdr:rowOff>
    </xdr:from>
    <xdr:to>
      <xdr:col>81</xdr:col>
      <xdr:colOff>95250</xdr:colOff>
      <xdr:row>62</xdr:row>
      <xdr:rowOff>21412</xdr:rowOff>
    </xdr:to>
    <xdr:sp macro="" textlink="">
      <xdr:nvSpPr>
        <xdr:cNvPr id="341" name="楕円 340"/>
        <xdr:cNvSpPr/>
      </xdr:nvSpPr>
      <xdr:spPr>
        <a:xfrm>
          <a:off x="169672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63339</xdr:rowOff>
    </xdr:from>
    <xdr:ext cx="762000" cy="259045"/>
    <xdr:sp macro="" textlink="">
      <xdr:nvSpPr>
        <xdr:cNvPr id="342" name="定員管理の状況該当値テキスト"/>
        <xdr:cNvSpPr txBox="1"/>
      </xdr:nvSpPr>
      <xdr:spPr>
        <a:xfrm>
          <a:off x="17106900" y="105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61823</xdr:rowOff>
    </xdr:from>
    <xdr:to>
      <xdr:col>77</xdr:col>
      <xdr:colOff>95250</xdr:colOff>
      <xdr:row>61</xdr:row>
      <xdr:rowOff>163423</xdr:rowOff>
    </xdr:to>
    <xdr:sp macro="" textlink="">
      <xdr:nvSpPr>
        <xdr:cNvPr id="343" name="楕円 342"/>
        <xdr:cNvSpPr/>
      </xdr:nvSpPr>
      <xdr:spPr>
        <a:xfrm>
          <a:off x="161290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2150</xdr:rowOff>
    </xdr:from>
    <xdr:ext cx="736600" cy="259045"/>
    <xdr:sp macro="" textlink="">
      <xdr:nvSpPr>
        <xdr:cNvPr id="344" name="テキスト ボックス 343"/>
        <xdr:cNvSpPr txBox="1"/>
      </xdr:nvSpPr>
      <xdr:spPr>
        <a:xfrm>
          <a:off x="15798800" y="1028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41554</xdr:rowOff>
    </xdr:from>
    <xdr:to>
      <xdr:col>73</xdr:col>
      <xdr:colOff>44450</xdr:colOff>
      <xdr:row>61</xdr:row>
      <xdr:rowOff>143154</xdr:rowOff>
    </xdr:to>
    <xdr:sp macro="" textlink="">
      <xdr:nvSpPr>
        <xdr:cNvPr id="345" name="楕円 344"/>
        <xdr:cNvSpPr/>
      </xdr:nvSpPr>
      <xdr:spPr>
        <a:xfrm>
          <a:off x="152400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153331</xdr:rowOff>
    </xdr:from>
    <xdr:ext cx="762000" cy="259045"/>
    <xdr:sp macro="" textlink="">
      <xdr:nvSpPr>
        <xdr:cNvPr id="346" name="テキスト ボックス 345"/>
        <xdr:cNvSpPr txBox="1"/>
      </xdr:nvSpPr>
      <xdr:spPr>
        <a:xfrm>
          <a:off x="14909800" y="1026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16942</xdr:rowOff>
    </xdr:from>
    <xdr:to>
      <xdr:col>68</xdr:col>
      <xdr:colOff>203200</xdr:colOff>
      <xdr:row>61</xdr:row>
      <xdr:rowOff>118542</xdr:rowOff>
    </xdr:to>
    <xdr:sp macro="" textlink="">
      <xdr:nvSpPr>
        <xdr:cNvPr id="347" name="楕円 346"/>
        <xdr:cNvSpPr/>
      </xdr:nvSpPr>
      <xdr:spPr>
        <a:xfrm>
          <a:off x="14351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128719</xdr:rowOff>
    </xdr:from>
    <xdr:ext cx="762000" cy="259045"/>
    <xdr:sp macro="" textlink="">
      <xdr:nvSpPr>
        <xdr:cNvPr id="348" name="テキスト ボックス 347"/>
        <xdr:cNvSpPr txBox="1"/>
      </xdr:nvSpPr>
      <xdr:spPr>
        <a:xfrm>
          <a:off x="14020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5842</xdr:rowOff>
    </xdr:from>
    <xdr:to>
      <xdr:col>64</xdr:col>
      <xdr:colOff>152400</xdr:colOff>
      <xdr:row>61</xdr:row>
      <xdr:rowOff>107442</xdr:rowOff>
    </xdr:to>
    <xdr:sp macro="" textlink="">
      <xdr:nvSpPr>
        <xdr:cNvPr id="349" name="楕円 348"/>
        <xdr:cNvSpPr/>
      </xdr:nvSpPr>
      <xdr:spPr>
        <a:xfrm>
          <a:off x="13462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117619</xdr:rowOff>
    </xdr:from>
    <xdr:ext cx="762000" cy="259045"/>
    <xdr:sp macro="" textlink="">
      <xdr:nvSpPr>
        <xdr:cNvPr id="350" name="テキスト ボックス 349"/>
        <xdr:cNvSpPr txBox="1"/>
      </xdr:nvSpPr>
      <xdr:spPr>
        <a:xfrm>
          <a:off x="13131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ポイント改善され、類似団体内平均値との乖離は小さくなっている。しかし、現在進行中の大型事業に係る起債の元利償還が順次開始となるため、実質公債費比率は、上昇傾向に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今後も引き続き、事業計画の精査、交付税算入の少ない起債借入の抑制等により、実質公債費比率の抑制に努める。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10922</xdr:rowOff>
    </xdr:from>
    <xdr:to>
      <xdr:col>81</xdr:col>
      <xdr:colOff>44450</xdr:colOff>
      <xdr:row>42</xdr:row>
      <xdr:rowOff>20574</xdr:rowOff>
    </xdr:to>
    <xdr:cxnSp macro="">
      <xdr:nvCxnSpPr>
        <xdr:cNvPr id="381" name="直線コネクタ 380"/>
        <xdr:cNvCxnSpPr/>
      </xdr:nvCxnSpPr>
      <xdr:spPr>
        <a:xfrm flipV="1">
          <a:off x="16179800" y="72118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20574</xdr:rowOff>
    </xdr:to>
    <xdr:cxnSp macro="">
      <xdr:nvCxnSpPr>
        <xdr:cNvPr id="384" name="直線コネクタ 383"/>
        <xdr:cNvCxnSpPr/>
      </xdr:nvCxnSpPr>
      <xdr:spPr>
        <a:xfrm>
          <a:off x="15290800" y="7221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10922</xdr:rowOff>
    </xdr:from>
    <xdr:to>
      <xdr:col>72</xdr:col>
      <xdr:colOff>203200</xdr:colOff>
      <xdr:row>42</xdr:row>
      <xdr:rowOff>20574</xdr:rowOff>
    </xdr:to>
    <xdr:cxnSp macro="">
      <xdr:nvCxnSpPr>
        <xdr:cNvPr id="387" name="直線コネクタ 386"/>
        <xdr:cNvCxnSpPr/>
      </xdr:nvCxnSpPr>
      <xdr:spPr>
        <a:xfrm>
          <a:off x="14401800" y="721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35052</xdr:rowOff>
    </xdr:to>
    <xdr:cxnSp macro="">
      <xdr:nvCxnSpPr>
        <xdr:cNvPr id="390" name="直線コネクタ 389"/>
        <xdr:cNvCxnSpPr/>
      </xdr:nvCxnSpPr>
      <xdr:spPr>
        <a:xfrm flipV="1">
          <a:off x="13512800" y="72118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131572</xdr:rowOff>
    </xdr:from>
    <xdr:to>
      <xdr:col>81</xdr:col>
      <xdr:colOff>95250</xdr:colOff>
      <xdr:row>42</xdr:row>
      <xdr:rowOff>61722</xdr:rowOff>
    </xdr:to>
    <xdr:sp macro="" textlink="">
      <xdr:nvSpPr>
        <xdr:cNvPr id="400" name="楕円 399"/>
        <xdr:cNvSpPr/>
      </xdr:nvSpPr>
      <xdr:spPr>
        <a:xfrm>
          <a:off x="169672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103649</xdr:rowOff>
    </xdr:from>
    <xdr:ext cx="762000" cy="259045"/>
    <xdr:sp macro="" textlink="">
      <xdr:nvSpPr>
        <xdr:cNvPr id="401" name="公債費負担の状況該当値テキスト"/>
        <xdr:cNvSpPr txBox="1"/>
      </xdr:nvSpPr>
      <xdr:spPr>
        <a:xfrm>
          <a:off x="17106900" y="71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141224</xdr:rowOff>
    </xdr:from>
    <xdr:to>
      <xdr:col>77</xdr:col>
      <xdr:colOff>95250</xdr:colOff>
      <xdr:row>42</xdr:row>
      <xdr:rowOff>71374</xdr:rowOff>
    </xdr:to>
    <xdr:sp macro="" textlink="">
      <xdr:nvSpPr>
        <xdr:cNvPr id="402" name="楕円 401"/>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56151</xdr:rowOff>
    </xdr:from>
    <xdr:ext cx="736600" cy="259045"/>
    <xdr:sp macro="" textlink="">
      <xdr:nvSpPr>
        <xdr:cNvPr id="403" name="テキスト ボックス 402"/>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4" name="楕円 403"/>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5" name="テキスト ボックス 404"/>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406" name="楕円 405"/>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46499</xdr:rowOff>
    </xdr:from>
    <xdr:ext cx="762000" cy="259045"/>
    <xdr:sp macro="" textlink="">
      <xdr:nvSpPr>
        <xdr:cNvPr id="407" name="テキスト ボックス 406"/>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8" name="楕円 407"/>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9" name="テキスト ボックス 408"/>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８年度は１００％を超える状況で、類似団体内平均値とも大幅に乖離していたが、平成２９年度以降、著しく改善している。改善した大きな要因は、「ふるさとまちづくり寄附金」を基金に積み立てたことにより、充当可能基金残高が増大したことによる。また、令和２年度においては、財政調整基金が増えたことにより、「充当可能基金」が増となったことで、分子となる「将来負担額」から「充当可能財源等」を差し引いた実質の将来負担額はマイナス算定となった。さらに、分母となる算入公債費等の額を差し引いた標準財政規模も増となったため、将来負担比率は算定されない結果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15409</xdr:rowOff>
    </xdr:from>
    <xdr:to>
      <xdr:col>77</xdr:col>
      <xdr:colOff>44450</xdr:colOff>
      <xdr:row>14</xdr:row>
      <xdr:rowOff>132038</xdr:rowOff>
    </xdr:to>
    <xdr:cxnSp macro="">
      <xdr:nvCxnSpPr>
        <xdr:cNvPr id="443" name="直線コネクタ 442"/>
        <xdr:cNvCxnSpPr/>
      </xdr:nvCxnSpPr>
      <xdr:spPr>
        <a:xfrm>
          <a:off x="15290800" y="2415709"/>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4"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15409</xdr:rowOff>
    </xdr:from>
    <xdr:to>
      <xdr:col>72</xdr:col>
      <xdr:colOff>203200</xdr:colOff>
      <xdr:row>16</xdr:row>
      <xdr:rowOff>19981</xdr:rowOff>
    </xdr:to>
    <xdr:cxnSp macro="">
      <xdr:nvCxnSpPr>
        <xdr:cNvPr id="446" name="直線コネクタ 445"/>
        <xdr:cNvCxnSpPr/>
      </xdr:nvCxnSpPr>
      <xdr:spPr>
        <a:xfrm flipV="1">
          <a:off x="14401800" y="2415709"/>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19981</xdr:rowOff>
    </xdr:from>
    <xdr:to>
      <xdr:col>68</xdr:col>
      <xdr:colOff>152400</xdr:colOff>
      <xdr:row>19</xdr:row>
      <xdr:rowOff>50165</xdr:rowOff>
    </xdr:to>
    <xdr:cxnSp macro="">
      <xdr:nvCxnSpPr>
        <xdr:cNvPr id="449" name="直線コネクタ 448"/>
        <xdr:cNvCxnSpPr/>
      </xdr:nvCxnSpPr>
      <xdr:spPr>
        <a:xfrm flipV="1">
          <a:off x="13512800" y="2763181"/>
          <a:ext cx="889000" cy="5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81238</xdr:rowOff>
    </xdr:from>
    <xdr:to>
      <xdr:col>77</xdr:col>
      <xdr:colOff>95250</xdr:colOff>
      <xdr:row>15</xdr:row>
      <xdr:rowOff>11388</xdr:rowOff>
    </xdr:to>
    <xdr:sp macro="" textlink="">
      <xdr:nvSpPr>
        <xdr:cNvPr id="461" name="楕円 460"/>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167615</xdr:rowOff>
    </xdr:from>
    <xdr:ext cx="736600" cy="259045"/>
    <xdr:sp macro="" textlink="">
      <xdr:nvSpPr>
        <xdr:cNvPr id="462" name="テキスト ボックス 461"/>
        <xdr:cNvSpPr txBox="1"/>
      </xdr:nvSpPr>
      <xdr:spPr>
        <a:xfrm>
          <a:off x="15798800" y="25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136059</xdr:rowOff>
    </xdr:from>
    <xdr:to>
      <xdr:col>73</xdr:col>
      <xdr:colOff>44450</xdr:colOff>
      <xdr:row>14</xdr:row>
      <xdr:rowOff>66209</xdr:rowOff>
    </xdr:to>
    <xdr:sp macro="" textlink="">
      <xdr:nvSpPr>
        <xdr:cNvPr id="463" name="楕円 462"/>
        <xdr:cNvSpPr/>
      </xdr:nvSpPr>
      <xdr:spPr>
        <a:xfrm>
          <a:off x="15240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50986</xdr:rowOff>
    </xdr:from>
    <xdr:ext cx="762000" cy="259045"/>
    <xdr:sp macro="" textlink="">
      <xdr:nvSpPr>
        <xdr:cNvPr id="464" name="テキスト ボックス 463"/>
        <xdr:cNvSpPr txBox="1"/>
      </xdr:nvSpPr>
      <xdr:spPr>
        <a:xfrm>
          <a:off x="14909800" y="24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140631</xdr:rowOff>
    </xdr:from>
    <xdr:to>
      <xdr:col>68</xdr:col>
      <xdr:colOff>203200</xdr:colOff>
      <xdr:row>16</xdr:row>
      <xdr:rowOff>70781</xdr:rowOff>
    </xdr:to>
    <xdr:sp macro="" textlink="">
      <xdr:nvSpPr>
        <xdr:cNvPr id="465" name="楕円 464"/>
        <xdr:cNvSpPr/>
      </xdr:nvSpPr>
      <xdr:spPr>
        <a:xfrm>
          <a:off x="14351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55558</xdr:rowOff>
    </xdr:from>
    <xdr:ext cx="762000" cy="259045"/>
    <xdr:sp macro="" textlink="">
      <xdr:nvSpPr>
        <xdr:cNvPr id="466" name="テキスト ボックス 465"/>
        <xdr:cNvSpPr txBox="1"/>
      </xdr:nvSpPr>
      <xdr:spPr>
        <a:xfrm>
          <a:off x="14020800" y="279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170815</xdr:rowOff>
    </xdr:from>
    <xdr:to>
      <xdr:col>64</xdr:col>
      <xdr:colOff>152400</xdr:colOff>
      <xdr:row>19</xdr:row>
      <xdr:rowOff>100965</xdr:rowOff>
    </xdr:to>
    <xdr:sp macro="" textlink="">
      <xdr:nvSpPr>
        <xdr:cNvPr id="467" name="楕円 466"/>
        <xdr:cNvSpPr/>
      </xdr:nvSpPr>
      <xdr:spPr>
        <a:xfrm>
          <a:off x="13462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85742</xdr:rowOff>
    </xdr:from>
    <xdr:ext cx="762000" cy="259045"/>
    <xdr:sp macro="" textlink="">
      <xdr:nvSpPr>
        <xdr:cNvPr id="468" name="テキスト ボックス 467"/>
        <xdr:cNvSpPr txBox="1"/>
      </xdr:nvSpPr>
      <xdr:spPr>
        <a:xfrm>
          <a:off x="131318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会計年度任用職員制度の開始により、前年度から２．７ポイント増加しているが、類似団体内平均値を下回る数値で推移している。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170434</xdr:rowOff>
    </xdr:to>
    <xdr:cxnSp macro="">
      <xdr:nvCxnSpPr>
        <xdr:cNvPr id="64" name="直線コネクタ 63"/>
        <xdr:cNvCxnSpPr/>
      </xdr:nvCxnSpPr>
      <xdr:spPr>
        <a:xfrm>
          <a:off x="3987800" y="570484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46990</xdr:rowOff>
    </xdr:from>
    <xdr:to>
      <xdr:col>19</xdr:col>
      <xdr:colOff>187325</xdr:colOff>
      <xdr:row>33</xdr:row>
      <xdr:rowOff>65278</xdr:rowOff>
    </xdr:to>
    <xdr:cxnSp macro="">
      <xdr:nvCxnSpPr>
        <xdr:cNvPr id="67" name="直線コネクタ 66"/>
        <xdr:cNvCxnSpPr/>
      </xdr:nvCxnSpPr>
      <xdr:spPr>
        <a:xfrm flipV="1">
          <a:off x="3098800" y="57048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65278</xdr:rowOff>
    </xdr:from>
    <xdr:to>
      <xdr:col>15</xdr:col>
      <xdr:colOff>98425</xdr:colOff>
      <xdr:row>33</xdr:row>
      <xdr:rowOff>97282</xdr:rowOff>
    </xdr:to>
    <xdr:cxnSp macro="">
      <xdr:nvCxnSpPr>
        <xdr:cNvPr id="70" name="直線コネクタ 69"/>
        <xdr:cNvCxnSpPr/>
      </xdr:nvCxnSpPr>
      <xdr:spPr>
        <a:xfrm flipV="1">
          <a:off x="2209800" y="5723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74422</xdr:rowOff>
    </xdr:from>
    <xdr:to>
      <xdr:col>11</xdr:col>
      <xdr:colOff>9525</xdr:colOff>
      <xdr:row>33</xdr:row>
      <xdr:rowOff>97282</xdr:rowOff>
    </xdr:to>
    <xdr:cxnSp macro="">
      <xdr:nvCxnSpPr>
        <xdr:cNvPr id="73" name="直線コネクタ 72"/>
        <xdr:cNvCxnSpPr/>
      </xdr:nvCxnSpPr>
      <xdr:spPr>
        <a:xfrm>
          <a:off x="1320800" y="5732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119634</xdr:rowOff>
    </xdr:from>
    <xdr:to>
      <xdr:col>24</xdr:col>
      <xdr:colOff>76200</xdr:colOff>
      <xdr:row>34</xdr:row>
      <xdr:rowOff>49784</xdr:rowOff>
    </xdr:to>
    <xdr:sp macro="" textlink="">
      <xdr:nvSpPr>
        <xdr:cNvPr id="83" name="楕円 82"/>
        <xdr:cNvSpPr/>
      </xdr:nvSpPr>
      <xdr:spPr>
        <a:xfrm>
          <a:off x="4775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28211</xdr:rowOff>
    </xdr:from>
    <xdr:ext cx="762000" cy="259045"/>
    <xdr:sp macro="" textlink="">
      <xdr:nvSpPr>
        <xdr:cNvPr id="84" name="人件費該当値テキスト"/>
        <xdr:cNvSpPr txBox="1"/>
      </xdr:nvSpPr>
      <xdr:spPr>
        <a:xfrm>
          <a:off x="4914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5" name="楕円 84"/>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6" name="テキスト ボックス 85"/>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14478</xdr:rowOff>
    </xdr:from>
    <xdr:to>
      <xdr:col>15</xdr:col>
      <xdr:colOff>149225</xdr:colOff>
      <xdr:row>33</xdr:row>
      <xdr:rowOff>116078</xdr:rowOff>
    </xdr:to>
    <xdr:sp macro="" textlink="">
      <xdr:nvSpPr>
        <xdr:cNvPr id="87" name="楕円 86"/>
        <xdr:cNvSpPr/>
      </xdr:nvSpPr>
      <xdr:spPr>
        <a:xfrm>
          <a:off x="3048000" y="56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126255</xdr:rowOff>
    </xdr:from>
    <xdr:ext cx="762000" cy="259045"/>
    <xdr:sp macro="" textlink="">
      <xdr:nvSpPr>
        <xdr:cNvPr id="88" name="テキスト ボックス 87"/>
        <xdr:cNvSpPr txBox="1"/>
      </xdr:nvSpPr>
      <xdr:spPr>
        <a:xfrm>
          <a:off x="2717800" y="54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46482</xdr:rowOff>
    </xdr:from>
    <xdr:to>
      <xdr:col>11</xdr:col>
      <xdr:colOff>60325</xdr:colOff>
      <xdr:row>33</xdr:row>
      <xdr:rowOff>148082</xdr:rowOff>
    </xdr:to>
    <xdr:sp macro="" textlink="">
      <xdr:nvSpPr>
        <xdr:cNvPr id="89" name="楕円 88"/>
        <xdr:cNvSpPr/>
      </xdr:nvSpPr>
      <xdr:spPr>
        <a:xfrm>
          <a:off x="2159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158259</xdr:rowOff>
    </xdr:from>
    <xdr:ext cx="762000" cy="259045"/>
    <xdr:sp macro="" textlink="">
      <xdr:nvSpPr>
        <xdr:cNvPr id="90" name="テキスト ボックス 89"/>
        <xdr:cNvSpPr txBox="1"/>
      </xdr:nvSpPr>
      <xdr:spPr>
        <a:xfrm>
          <a:off x="1828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23622</xdr:rowOff>
    </xdr:from>
    <xdr:to>
      <xdr:col>6</xdr:col>
      <xdr:colOff>171450</xdr:colOff>
      <xdr:row>33</xdr:row>
      <xdr:rowOff>125222</xdr:rowOff>
    </xdr:to>
    <xdr:sp macro="" textlink="">
      <xdr:nvSpPr>
        <xdr:cNvPr id="91" name="楕円 90"/>
        <xdr:cNvSpPr/>
      </xdr:nvSpPr>
      <xdr:spPr>
        <a:xfrm>
          <a:off x="1270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135399</xdr:rowOff>
    </xdr:from>
    <xdr:ext cx="762000" cy="259045"/>
    <xdr:sp macro="" textlink="">
      <xdr:nvSpPr>
        <xdr:cNvPr id="92" name="テキスト ボックス 91"/>
        <xdr:cNvSpPr txBox="1"/>
      </xdr:nvSpPr>
      <xdr:spPr>
        <a:xfrm>
          <a:off x="939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上昇しているものの、類似団体内平均値を下回る数値で推移している。要因としては、「ふるさとまちづくり寄附金」や「ふるさとまちづくり基金繰入金」を充当し、歳出経常一般財源が抑制されていることに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50800</xdr:rowOff>
    </xdr:to>
    <xdr:cxnSp macro="">
      <xdr:nvCxnSpPr>
        <xdr:cNvPr id="129" name="直線コネクタ 128"/>
        <xdr:cNvCxnSpPr/>
      </xdr:nvCxnSpPr>
      <xdr:spPr>
        <a:xfrm>
          <a:off x="15671800" y="2584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15</xdr:row>
      <xdr:rowOff>12700</xdr:rowOff>
    </xdr:to>
    <xdr:cxnSp macro="">
      <xdr:nvCxnSpPr>
        <xdr:cNvPr id="132" name="直線コネクタ 131"/>
        <xdr:cNvCxnSpPr/>
      </xdr:nvCxnSpPr>
      <xdr:spPr>
        <a:xfrm>
          <a:off x="14782800" y="254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146050</xdr:rowOff>
    </xdr:to>
    <xdr:cxnSp macro="">
      <xdr:nvCxnSpPr>
        <xdr:cNvPr id="135" name="直線コネクタ 134"/>
        <xdr:cNvCxnSpPr/>
      </xdr:nvCxnSpPr>
      <xdr:spPr>
        <a:xfrm>
          <a:off x="13893800" y="252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50800</xdr:rowOff>
    </xdr:from>
    <xdr:to>
      <xdr:col>69</xdr:col>
      <xdr:colOff>92075</xdr:colOff>
      <xdr:row>14</xdr:row>
      <xdr:rowOff>127000</xdr:rowOff>
    </xdr:to>
    <xdr:cxnSp macro="">
      <xdr:nvCxnSpPr>
        <xdr:cNvPr id="138" name="直線コネクタ 137"/>
        <xdr:cNvCxnSpPr/>
      </xdr:nvCxnSpPr>
      <xdr:spPr>
        <a:xfrm>
          <a:off x="13004800" y="22796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0</xdr:rowOff>
    </xdr:from>
    <xdr:to>
      <xdr:col>82</xdr:col>
      <xdr:colOff>158750</xdr:colOff>
      <xdr:row>15</xdr:row>
      <xdr:rowOff>101600</xdr:rowOff>
    </xdr:to>
    <xdr:sp macro="" textlink="">
      <xdr:nvSpPr>
        <xdr:cNvPr id="148" name="楕円 147"/>
        <xdr:cNvSpPr/>
      </xdr:nvSpPr>
      <xdr:spPr>
        <a:xfrm>
          <a:off x="164592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16527</xdr:rowOff>
    </xdr:from>
    <xdr:ext cx="762000" cy="259045"/>
    <xdr:sp macro="" textlink="">
      <xdr:nvSpPr>
        <xdr:cNvPr id="149" name="物件費該当値テキスト"/>
        <xdr:cNvSpPr txBox="1"/>
      </xdr:nvSpPr>
      <xdr:spPr>
        <a:xfrm>
          <a:off x="165989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50" name="楕円 149"/>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51" name="テキスト ボックス 150"/>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95250</xdr:rowOff>
    </xdr:from>
    <xdr:to>
      <xdr:col>74</xdr:col>
      <xdr:colOff>31750</xdr:colOff>
      <xdr:row>15</xdr:row>
      <xdr:rowOff>25400</xdr:rowOff>
    </xdr:to>
    <xdr:sp macro="" textlink="">
      <xdr:nvSpPr>
        <xdr:cNvPr id="152" name="楕円 151"/>
        <xdr:cNvSpPr/>
      </xdr:nvSpPr>
      <xdr:spPr>
        <a:xfrm>
          <a:off x="14732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35577</xdr:rowOff>
    </xdr:from>
    <xdr:ext cx="762000" cy="259045"/>
    <xdr:sp macro="" textlink="">
      <xdr:nvSpPr>
        <xdr:cNvPr id="153" name="テキスト ボックス 152"/>
        <xdr:cNvSpPr txBox="1"/>
      </xdr:nvSpPr>
      <xdr:spPr>
        <a:xfrm>
          <a:off x="14401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0</xdr:rowOff>
    </xdr:from>
    <xdr:to>
      <xdr:col>65</xdr:col>
      <xdr:colOff>53975</xdr:colOff>
      <xdr:row>13</xdr:row>
      <xdr:rowOff>101600</xdr:rowOff>
    </xdr:to>
    <xdr:sp macro="" textlink="">
      <xdr:nvSpPr>
        <xdr:cNvPr id="156" name="楕円 155"/>
        <xdr:cNvSpPr/>
      </xdr:nvSpPr>
      <xdr:spPr>
        <a:xfrm>
          <a:off x="12954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111777</xdr:rowOff>
    </xdr:from>
    <xdr:ext cx="762000" cy="259045"/>
    <xdr:sp macro="" textlink="">
      <xdr:nvSpPr>
        <xdr:cNvPr id="157" name="テキスト ボックス 156"/>
        <xdr:cNvSpPr txBox="1"/>
      </xdr:nvSpPr>
      <xdr:spPr>
        <a:xfrm>
          <a:off x="12623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まちづくり寄附金やふるさとまちづくり基金繰入金を有効活用し、経常経費充当一般財源が抑制される状況となったため、前年度より１．７ポイントの改善となり、類似団体内平均値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扶助費については、削減が難しい経費であり、今後も抜本的な改善は見込めないため、現状の数値を維持できるよう努めていく。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solidFill>
              <a:srgbClr val="FF0000"/>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155575</xdr:rowOff>
    </xdr:to>
    <xdr:cxnSp macro="">
      <xdr:nvCxnSpPr>
        <xdr:cNvPr id="193" name="直線コネクタ 192"/>
        <xdr:cNvCxnSpPr/>
      </xdr:nvCxnSpPr>
      <xdr:spPr>
        <a:xfrm flipV="1">
          <a:off x="3987800" y="94234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155575</xdr:rowOff>
    </xdr:to>
    <xdr:cxnSp macro="">
      <xdr:nvCxnSpPr>
        <xdr:cNvPr id="196" name="直線コネクタ 195"/>
        <xdr:cNvCxnSpPr/>
      </xdr:nvCxnSpPr>
      <xdr:spPr>
        <a:xfrm>
          <a:off x="3098800" y="9556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79375</xdr:rowOff>
    </xdr:to>
    <xdr:cxnSp macro="">
      <xdr:nvCxnSpPr>
        <xdr:cNvPr id="199" name="直線コネクタ 198"/>
        <xdr:cNvCxnSpPr/>
      </xdr:nvCxnSpPr>
      <xdr:spPr>
        <a:xfrm flipV="1">
          <a:off x="2209800" y="95567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56</xdr:row>
      <xdr:rowOff>79375</xdr:rowOff>
    </xdr:to>
    <xdr:cxnSp macro="">
      <xdr:nvCxnSpPr>
        <xdr:cNvPr id="202" name="直線コネクタ 201"/>
        <xdr:cNvCxnSpPr/>
      </xdr:nvCxnSpPr>
      <xdr:spPr>
        <a:xfrm>
          <a:off x="1320800" y="947102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12" name="楕円 211"/>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3"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14" name="楕円 213"/>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45102</xdr:rowOff>
    </xdr:from>
    <xdr:ext cx="736600" cy="259045"/>
    <xdr:sp macro="" textlink="">
      <xdr:nvSpPr>
        <xdr:cNvPr id="215" name="テキスト ボックス 214"/>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6" name="楕円 215"/>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7" name="テキスト ボックス 216"/>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28575</xdr:rowOff>
    </xdr:from>
    <xdr:to>
      <xdr:col>11</xdr:col>
      <xdr:colOff>60325</xdr:colOff>
      <xdr:row>56</xdr:row>
      <xdr:rowOff>130175</xdr:rowOff>
    </xdr:to>
    <xdr:sp macro="" textlink="">
      <xdr:nvSpPr>
        <xdr:cNvPr id="218" name="楕円 217"/>
        <xdr:cNvSpPr/>
      </xdr:nvSpPr>
      <xdr:spPr>
        <a:xfrm>
          <a:off x="2159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19" name="テキスト ボックス 218"/>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20" name="楕円 219"/>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21" name="テキスト ボックス 220"/>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前年度より１．０ポイント改善しており、類似団体内平均値を下回る数値</a:t>
          </a:r>
          <a:r>
            <a:rPr kumimoji="1" lang="ja-JP" altLang="en-US" sz="1300">
              <a:solidFill>
                <a:schemeClr val="tx1"/>
              </a:solidFill>
              <a:latin typeface="ＭＳ Ｐゴシック" panose="020B0600070205080204" pitchFamily="50" charset="-128"/>
              <a:ea typeface="ＭＳ Ｐゴシック" panose="020B0600070205080204" pitchFamily="50" charset="-128"/>
            </a:rPr>
            <a:t>で</a:t>
          </a:r>
          <a:r>
            <a:rPr kumimoji="1" lang="ja-JP" altLang="en-US" sz="1300">
              <a:latin typeface="ＭＳ Ｐゴシック" panose="020B0600070205080204" pitchFamily="50" charset="-128"/>
              <a:ea typeface="ＭＳ Ｐゴシック" panose="020B0600070205080204" pitchFamily="50" charset="-128"/>
            </a:rPr>
            <a:t>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今後、施設の老朽化等により維持補修費が増加していくことが想定されるため、公共施設等総合管理計画や個別施設計画等に基づいて施設の統廃合等を検討し、経常経費の抑制に努める必要がある。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30662</xdr:rowOff>
    </xdr:from>
    <xdr:to>
      <xdr:col>82</xdr:col>
      <xdr:colOff>107950</xdr:colOff>
      <xdr:row>57</xdr:row>
      <xdr:rowOff>95976</xdr:rowOff>
    </xdr:to>
    <xdr:cxnSp macro="">
      <xdr:nvCxnSpPr>
        <xdr:cNvPr id="255" name="直線コネクタ 254"/>
        <xdr:cNvCxnSpPr/>
      </xdr:nvCxnSpPr>
      <xdr:spPr>
        <a:xfrm flipV="1">
          <a:off x="15671800" y="98033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57</xdr:row>
      <xdr:rowOff>122101</xdr:rowOff>
    </xdr:to>
    <xdr:cxnSp macro="">
      <xdr:nvCxnSpPr>
        <xdr:cNvPr id="258" name="直線コネクタ 257"/>
        <xdr:cNvCxnSpPr/>
      </xdr:nvCxnSpPr>
      <xdr:spPr>
        <a:xfrm flipV="1">
          <a:off x="14782800" y="98686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122101</xdr:rowOff>
    </xdr:to>
    <xdr:cxnSp macro="">
      <xdr:nvCxnSpPr>
        <xdr:cNvPr id="261" name="直線コネクタ 260"/>
        <xdr:cNvCxnSpPr/>
      </xdr:nvCxnSpPr>
      <xdr:spPr>
        <a:xfrm>
          <a:off x="13893800" y="98425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69850</xdr:rowOff>
    </xdr:to>
    <xdr:cxnSp macro="">
      <xdr:nvCxnSpPr>
        <xdr:cNvPr id="264" name="直線コネクタ 263"/>
        <xdr:cNvCxnSpPr/>
      </xdr:nvCxnSpPr>
      <xdr:spPr>
        <a:xfrm>
          <a:off x="13004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151312</xdr:rowOff>
    </xdr:from>
    <xdr:to>
      <xdr:col>82</xdr:col>
      <xdr:colOff>158750</xdr:colOff>
      <xdr:row>57</xdr:row>
      <xdr:rowOff>81462</xdr:rowOff>
    </xdr:to>
    <xdr:sp macro="" textlink="">
      <xdr:nvSpPr>
        <xdr:cNvPr id="274" name="楕円 273"/>
        <xdr:cNvSpPr/>
      </xdr:nvSpPr>
      <xdr:spPr>
        <a:xfrm>
          <a:off x="164592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167839</xdr:rowOff>
    </xdr:from>
    <xdr:ext cx="762000" cy="259045"/>
    <xdr:sp macro="" textlink="">
      <xdr:nvSpPr>
        <xdr:cNvPr id="275" name="その他該当値テキスト"/>
        <xdr:cNvSpPr txBox="1"/>
      </xdr:nvSpPr>
      <xdr:spPr>
        <a:xfrm>
          <a:off x="16598900" y="95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6" name="楕円 275"/>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156953</xdr:rowOff>
    </xdr:from>
    <xdr:ext cx="736600" cy="259045"/>
    <xdr:sp macro="" textlink="">
      <xdr:nvSpPr>
        <xdr:cNvPr id="277" name="テキスト ボックス 276"/>
        <xdr:cNvSpPr txBox="1"/>
      </xdr:nvSpPr>
      <xdr:spPr>
        <a:xfrm>
          <a:off x="15290800" y="958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8" name="楕円 277"/>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11628</xdr:rowOff>
    </xdr:from>
    <xdr:ext cx="762000" cy="259045"/>
    <xdr:sp macro="" textlink="">
      <xdr:nvSpPr>
        <xdr:cNvPr id="279" name="テキスト ボックス 278"/>
        <xdr:cNvSpPr txBox="1"/>
      </xdr:nvSpPr>
      <xdr:spPr>
        <a:xfrm>
          <a:off x="14401800" y="96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81" name="テキスト ボックス 280"/>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2" name="楕円 281"/>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3" name="テキスト ボックス 282"/>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９ポイント改善したものの、類似団体内平均値を上回る状況にある。年々少しずつ改善しているが、引き続き、財政援助団体への補助金の廃止・減額の検討や、精算の徹底を推し進めて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127000</xdr:rowOff>
    </xdr:to>
    <xdr:cxnSp macro="">
      <xdr:nvCxnSpPr>
        <xdr:cNvPr id="313" name="直線コネクタ 312"/>
        <xdr:cNvCxnSpPr/>
      </xdr:nvCxnSpPr>
      <xdr:spPr>
        <a:xfrm flipV="1">
          <a:off x="15671800" y="66009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39</xdr:row>
      <xdr:rowOff>10414</xdr:rowOff>
    </xdr:to>
    <xdr:cxnSp macro="">
      <xdr:nvCxnSpPr>
        <xdr:cNvPr id="316" name="直線コネクタ 315"/>
        <xdr:cNvCxnSpPr/>
      </xdr:nvCxnSpPr>
      <xdr:spPr>
        <a:xfrm flipV="1">
          <a:off x="14782800" y="6642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14986</xdr:rowOff>
    </xdr:to>
    <xdr:cxnSp macro="">
      <xdr:nvCxnSpPr>
        <xdr:cNvPr id="319" name="直線コネクタ 318"/>
        <xdr:cNvCxnSpPr/>
      </xdr:nvCxnSpPr>
      <xdr:spPr>
        <a:xfrm flipV="1">
          <a:off x="13893800" y="66969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14986</xdr:rowOff>
    </xdr:from>
    <xdr:to>
      <xdr:col>69</xdr:col>
      <xdr:colOff>92075</xdr:colOff>
      <xdr:row>39</xdr:row>
      <xdr:rowOff>69850</xdr:rowOff>
    </xdr:to>
    <xdr:cxnSp macro="">
      <xdr:nvCxnSpPr>
        <xdr:cNvPr id="322" name="直線コネクタ 321"/>
        <xdr:cNvCxnSpPr/>
      </xdr:nvCxnSpPr>
      <xdr:spPr>
        <a:xfrm flipV="1">
          <a:off x="13004800" y="67015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32" name="楕円 331"/>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33"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4" name="楕円 333"/>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5" name="テキスト ボックス 334"/>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6" name="楕円 335"/>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7" name="テキスト ボックス 336"/>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135636</xdr:rowOff>
    </xdr:from>
    <xdr:to>
      <xdr:col>69</xdr:col>
      <xdr:colOff>142875</xdr:colOff>
      <xdr:row>39</xdr:row>
      <xdr:rowOff>65786</xdr:rowOff>
    </xdr:to>
    <xdr:sp macro="" textlink="">
      <xdr:nvSpPr>
        <xdr:cNvPr id="338" name="楕円 337"/>
        <xdr:cNvSpPr/>
      </xdr:nvSpPr>
      <xdr:spPr>
        <a:xfrm>
          <a:off x="13843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50563</xdr:rowOff>
    </xdr:from>
    <xdr:ext cx="762000" cy="259045"/>
    <xdr:sp macro="" textlink="">
      <xdr:nvSpPr>
        <xdr:cNvPr id="339" name="テキスト ボックス 338"/>
        <xdr:cNvSpPr txBox="1"/>
      </xdr:nvSpPr>
      <xdr:spPr>
        <a:xfrm>
          <a:off x="13512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40" name="楕円 339"/>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41" name="テキスト ボックス 340"/>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昨年度に比べ、０．１ポイント改善しているものの、類似団体内平均値を上回る状況にある。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今後としては平成２６年度から借入を行っている過疎対策事業債や大型事業の元金償還が順次開始されるため、上昇傾向になることが見込まれる。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77</xdr:row>
      <xdr:rowOff>170435</xdr:rowOff>
    </xdr:to>
    <xdr:cxnSp macro="">
      <xdr:nvCxnSpPr>
        <xdr:cNvPr id="371" name="直線コネクタ 370"/>
        <xdr:cNvCxnSpPr/>
      </xdr:nvCxnSpPr>
      <xdr:spPr>
        <a:xfrm flipV="1">
          <a:off x="3987800" y="13367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3556</xdr:rowOff>
    </xdr:to>
    <xdr:cxnSp macro="">
      <xdr:nvCxnSpPr>
        <xdr:cNvPr id="374" name="直線コネクタ 373"/>
        <xdr:cNvCxnSpPr/>
      </xdr:nvCxnSpPr>
      <xdr:spPr>
        <a:xfrm flipV="1">
          <a:off x="3098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3556</xdr:rowOff>
    </xdr:to>
    <xdr:cxnSp macro="">
      <xdr:nvCxnSpPr>
        <xdr:cNvPr id="377" name="直線コネクタ 376"/>
        <xdr:cNvCxnSpPr/>
      </xdr:nvCxnSpPr>
      <xdr:spPr>
        <a:xfrm>
          <a:off x="2209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115570</xdr:rowOff>
    </xdr:to>
    <xdr:cxnSp macro="">
      <xdr:nvCxnSpPr>
        <xdr:cNvPr id="380" name="直線コネクタ 379"/>
        <xdr:cNvCxnSpPr/>
      </xdr:nvCxnSpPr>
      <xdr:spPr>
        <a:xfrm>
          <a:off x="1320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90" name="楕円 389"/>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91"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92" name="楕円 391"/>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93" name="テキスト ボックス 392"/>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4" name="楕円 393"/>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5" name="テキスト ボックス 39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8" name="楕円 397"/>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9" name="テキスト ボックス 398"/>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前年度より０．５ポイント改善し、類似団体内平均値も下回っているが、経常収支比率が抑制できているのは、「ふるさとまちづくり寄附金」の影響が大きい。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今後もこの状況が続くとは考え難いため、各費目の経常経費について、より一層、精査・改善し、比率の抑制に努めていく必要がある。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75</xdr:row>
      <xdr:rowOff>161289</xdr:rowOff>
    </xdr:to>
    <xdr:cxnSp macro="">
      <xdr:nvCxnSpPr>
        <xdr:cNvPr id="430" name="直線コネクタ 429"/>
        <xdr:cNvCxnSpPr/>
      </xdr:nvCxnSpPr>
      <xdr:spPr>
        <a:xfrm flipV="1">
          <a:off x="15671800" y="12997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49276</xdr:rowOff>
    </xdr:to>
    <xdr:cxnSp macro="">
      <xdr:nvCxnSpPr>
        <xdr:cNvPr id="433" name="直線コネクタ 432"/>
        <xdr:cNvCxnSpPr/>
      </xdr:nvCxnSpPr>
      <xdr:spPr>
        <a:xfrm flipV="1">
          <a:off x="14782800" y="130200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99568</xdr:rowOff>
    </xdr:to>
    <xdr:cxnSp macro="">
      <xdr:nvCxnSpPr>
        <xdr:cNvPr id="436" name="直線コネクタ 435"/>
        <xdr:cNvCxnSpPr/>
      </xdr:nvCxnSpPr>
      <xdr:spPr>
        <a:xfrm flipV="1">
          <a:off x="13893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76</xdr:row>
      <xdr:rowOff>99568</xdr:rowOff>
    </xdr:to>
    <xdr:cxnSp macro="">
      <xdr:nvCxnSpPr>
        <xdr:cNvPr id="439" name="直線コネクタ 438"/>
        <xdr:cNvCxnSpPr/>
      </xdr:nvCxnSpPr>
      <xdr:spPr>
        <a:xfrm>
          <a:off x="13004800" y="128737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9" name="楕円 448"/>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0"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1" name="楕円 450"/>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2" name="テキスト ボックス 451"/>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3" name="楕円 452"/>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4" name="テキスト ボックス 453"/>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5" name="楕円 454"/>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6" name="テキスト ボックス 455"/>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7" name="楕円 456"/>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8" name="テキスト ボックス 457"/>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122504</xdr:rowOff>
    </xdr:from>
    <xdr:to>
      <xdr:col>29</xdr:col>
      <xdr:colOff>127000</xdr:colOff>
      <xdr:row>17</xdr:row>
      <xdr:rowOff>166167</xdr:rowOff>
    </xdr:to>
    <xdr:cxnSp macro="">
      <xdr:nvCxnSpPr>
        <xdr:cNvPr id="50" name="直線コネクタ 49"/>
        <xdr:cNvCxnSpPr/>
      </xdr:nvCxnSpPr>
      <xdr:spPr bwMode="auto">
        <a:xfrm flipV="1">
          <a:off x="5003800" y="3084779"/>
          <a:ext cx="6477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166167</xdr:rowOff>
    </xdr:from>
    <xdr:to>
      <xdr:col>26</xdr:col>
      <xdr:colOff>50800</xdr:colOff>
      <xdr:row>17</xdr:row>
      <xdr:rowOff>166731</xdr:rowOff>
    </xdr:to>
    <xdr:cxnSp macro="">
      <xdr:nvCxnSpPr>
        <xdr:cNvPr id="53" name="直線コネクタ 52"/>
        <xdr:cNvCxnSpPr/>
      </xdr:nvCxnSpPr>
      <xdr:spPr bwMode="auto">
        <a:xfrm flipV="1">
          <a:off x="4305300" y="3128442"/>
          <a:ext cx="698500" cy="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166731</xdr:rowOff>
    </xdr:from>
    <xdr:to>
      <xdr:col>22</xdr:col>
      <xdr:colOff>114300</xdr:colOff>
      <xdr:row>18</xdr:row>
      <xdr:rowOff>4219</xdr:rowOff>
    </xdr:to>
    <xdr:cxnSp macro="">
      <xdr:nvCxnSpPr>
        <xdr:cNvPr id="56" name="直線コネクタ 55"/>
        <xdr:cNvCxnSpPr/>
      </xdr:nvCxnSpPr>
      <xdr:spPr bwMode="auto">
        <a:xfrm flipV="1">
          <a:off x="3606800" y="3129006"/>
          <a:ext cx="6985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4219</xdr:rowOff>
    </xdr:from>
    <xdr:to>
      <xdr:col>18</xdr:col>
      <xdr:colOff>177800</xdr:colOff>
      <xdr:row>18</xdr:row>
      <xdr:rowOff>35385</xdr:rowOff>
    </xdr:to>
    <xdr:cxnSp macro="">
      <xdr:nvCxnSpPr>
        <xdr:cNvPr id="59" name="直線コネクタ 58"/>
        <xdr:cNvCxnSpPr/>
      </xdr:nvCxnSpPr>
      <xdr:spPr bwMode="auto">
        <a:xfrm flipV="1">
          <a:off x="2908300" y="3137944"/>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71704</xdr:rowOff>
    </xdr:from>
    <xdr:to>
      <xdr:col>29</xdr:col>
      <xdr:colOff>177800</xdr:colOff>
      <xdr:row>18</xdr:row>
      <xdr:rowOff>1854</xdr:rowOff>
    </xdr:to>
    <xdr:sp macro="" textlink="">
      <xdr:nvSpPr>
        <xdr:cNvPr id="69" name="楕円 68"/>
        <xdr:cNvSpPr/>
      </xdr:nvSpPr>
      <xdr:spPr bwMode="auto">
        <a:xfrm>
          <a:off x="5600700" y="303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43781</xdr:rowOff>
    </xdr:from>
    <xdr:ext cx="762000" cy="259045"/>
    <xdr:sp macro="" textlink="">
      <xdr:nvSpPr>
        <xdr:cNvPr id="70" name="人口1人当たり決算額の推移該当値テキスト130"/>
        <xdr:cNvSpPr txBox="1"/>
      </xdr:nvSpPr>
      <xdr:spPr>
        <a:xfrm>
          <a:off x="5740400" y="30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115367</xdr:rowOff>
    </xdr:from>
    <xdr:to>
      <xdr:col>26</xdr:col>
      <xdr:colOff>101600</xdr:colOff>
      <xdr:row>18</xdr:row>
      <xdr:rowOff>45517</xdr:rowOff>
    </xdr:to>
    <xdr:sp macro="" textlink="">
      <xdr:nvSpPr>
        <xdr:cNvPr id="71" name="楕円 70"/>
        <xdr:cNvSpPr/>
      </xdr:nvSpPr>
      <xdr:spPr bwMode="auto">
        <a:xfrm>
          <a:off x="49530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30294</xdr:rowOff>
    </xdr:from>
    <xdr:ext cx="736600" cy="259045"/>
    <xdr:sp macro="" textlink="">
      <xdr:nvSpPr>
        <xdr:cNvPr id="72" name="テキスト ボックス 71"/>
        <xdr:cNvSpPr txBox="1"/>
      </xdr:nvSpPr>
      <xdr:spPr>
        <a:xfrm>
          <a:off x="4622800" y="316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115931</xdr:rowOff>
    </xdr:from>
    <xdr:to>
      <xdr:col>22</xdr:col>
      <xdr:colOff>165100</xdr:colOff>
      <xdr:row>18</xdr:row>
      <xdr:rowOff>46081</xdr:rowOff>
    </xdr:to>
    <xdr:sp macro="" textlink="">
      <xdr:nvSpPr>
        <xdr:cNvPr id="73" name="楕円 72"/>
        <xdr:cNvSpPr/>
      </xdr:nvSpPr>
      <xdr:spPr bwMode="auto">
        <a:xfrm>
          <a:off x="4254500" y="307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30858</xdr:rowOff>
    </xdr:from>
    <xdr:ext cx="762000" cy="259045"/>
    <xdr:sp macro="" textlink="">
      <xdr:nvSpPr>
        <xdr:cNvPr id="74" name="テキスト ボックス 73"/>
        <xdr:cNvSpPr txBox="1"/>
      </xdr:nvSpPr>
      <xdr:spPr>
        <a:xfrm>
          <a:off x="3924300" y="316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124869</xdr:rowOff>
    </xdr:from>
    <xdr:to>
      <xdr:col>19</xdr:col>
      <xdr:colOff>38100</xdr:colOff>
      <xdr:row>18</xdr:row>
      <xdr:rowOff>55019</xdr:rowOff>
    </xdr:to>
    <xdr:sp macro="" textlink="">
      <xdr:nvSpPr>
        <xdr:cNvPr id="75" name="楕円 74"/>
        <xdr:cNvSpPr/>
      </xdr:nvSpPr>
      <xdr:spPr bwMode="auto">
        <a:xfrm>
          <a:off x="3556000" y="30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39796</xdr:rowOff>
    </xdr:from>
    <xdr:ext cx="762000" cy="259045"/>
    <xdr:sp macro="" textlink="">
      <xdr:nvSpPr>
        <xdr:cNvPr id="76" name="テキスト ボックス 75"/>
        <xdr:cNvSpPr txBox="1"/>
      </xdr:nvSpPr>
      <xdr:spPr>
        <a:xfrm>
          <a:off x="3225800" y="317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156035</xdr:rowOff>
    </xdr:from>
    <xdr:to>
      <xdr:col>15</xdr:col>
      <xdr:colOff>101600</xdr:colOff>
      <xdr:row>18</xdr:row>
      <xdr:rowOff>86185</xdr:rowOff>
    </xdr:to>
    <xdr:sp macro="" textlink="">
      <xdr:nvSpPr>
        <xdr:cNvPr id="77" name="楕円 76"/>
        <xdr:cNvSpPr/>
      </xdr:nvSpPr>
      <xdr:spPr bwMode="auto">
        <a:xfrm>
          <a:off x="2857500" y="311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70962</xdr:rowOff>
    </xdr:from>
    <xdr:ext cx="762000" cy="259045"/>
    <xdr:sp macro="" textlink="">
      <xdr:nvSpPr>
        <xdr:cNvPr id="78" name="テキスト ボックス 77"/>
        <xdr:cNvSpPr txBox="1"/>
      </xdr:nvSpPr>
      <xdr:spPr>
        <a:xfrm>
          <a:off x="2527300" y="320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107169</xdr:rowOff>
    </xdr:from>
    <xdr:to>
      <xdr:col>29</xdr:col>
      <xdr:colOff>127000</xdr:colOff>
      <xdr:row>35</xdr:row>
      <xdr:rowOff>116237</xdr:rowOff>
    </xdr:to>
    <xdr:cxnSp macro="">
      <xdr:nvCxnSpPr>
        <xdr:cNvPr id="111" name="直線コネクタ 110"/>
        <xdr:cNvCxnSpPr/>
      </xdr:nvCxnSpPr>
      <xdr:spPr bwMode="auto">
        <a:xfrm>
          <a:off x="5003800" y="6717519"/>
          <a:ext cx="6477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101014</xdr:rowOff>
    </xdr:from>
    <xdr:ext cx="762000" cy="259045"/>
    <xdr:sp macro="" textlink="">
      <xdr:nvSpPr>
        <xdr:cNvPr id="112" name="人口1人当たり決算額の推移平均値テキスト445"/>
        <xdr:cNvSpPr txBox="1"/>
      </xdr:nvSpPr>
      <xdr:spPr>
        <a:xfrm>
          <a:off x="5740400" y="671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40246</xdr:rowOff>
    </xdr:from>
    <xdr:to>
      <xdr:col>26</xdr:col>
      <xdr:colOff>50800</xdr:colOff>
      <xdr:row>35</xdr:row>
      <xdr:rowOff>107169</xdr:rowOff>
    </xdr:to>
    <xdr:cxnSp macro="">
      <xdr:nvCxnSpPr>
        <xdr:cNvPr id="114" name="直線コネクタ 113"/>
        <xdr:cNvCxnSpPr/>
      </xdr:nvCxnSpPr>
      <xdr:spPr bwMode="auto">
        <a:xfrm>
          <a:off x="4305300" y="6650596"/>
          <a:ext cx="698500" cy="6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40246</xdr:rowOff>
    </xdr:from>
    <xdr:to>
      <xdr:col>22</xdr:col>
      <xdr:colOff>114300</xdr:colOff>
      <xdr:row>35</xdr:row>
      <xdr:rowOff>127800</xdr:rowOff>
    </xdr:to>
    <xdr:cxnSp macro="">
      <xdr:nvCxnSpPr>
        <xdr:cNvPr id="117" name="直線コネクタ 116"/>
        <xdr:cNvCxnSpPr/>
      </xdr:nvCxnSpPr>
      <xdr:spPr bwMode="auto">
        <a:xfrm flipV="1">
          <a:off x="3606800" y="6650596"/>
          <a:ext cx="6985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117075</xdr:rowOff>
    </xdr:from>
    <xdr:to>
      <xdr:col>18</xdr:col>
      <xdr:colOff>177800</xdr:colOff>
      <xdr:row>35</xdr:row>
      <xdr:rowOff>127800</xdr:rowOff>
    </xdr:to>
    <xdr:cxnSp macro="">
      <xdr:nvCxnSpPr>
        <xdr:cNvPr id="120" name="直線コネクタ 119"/>
        <xdr:cNvCxnSpPr/>
      </xdr:nvCxnSpPr>
      <xdr:spPr bwMode="auto">
        <a:xfrm>
          <a:off x="2908300" y="6727425"/>
          <a:ext cx="6985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65437</xdr:rowOff>
    </xdr:from>
    <xdr:to>
      <xdr:col>29</xdr:col>
      <xdr:colOff>177800</xdr:colOff>
      <xdr:row>35</xdr:row>
      <xdr:rowOff>167037</xdr:rowOff>
    </xdr:to>
    <xdr:sp macro="" textlink="">
      <xdr:nvSpPr>
        <xdr:cNvPr id="130" name="楕円 129"/>
        <xdr:cNvSpPr/>
      </xdr:nvSpPr>
      <xdr:spPr bwMode="auto">
        <a:xfrm>
          <a:off x="5600700" y="667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253414</xdr:rowOff>
    </xdr:from>
    <xdr:ext cx="762000" cy="259045"/>
    <xdr:sp macro="" textlink="">
      <xdr:nvSpPr>
        <xdr:cNvPr id="131" name="人口1人当たり決算額の推移該当値テキスト445"/>
        <xdr:cNvSpPr txBox="1"/>
      </xdr:nvSpPr>
      <xdr:spPr>
        <a:xfrm>
          <a:off x="5740400" y="652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56369</xdr:rowOff>
    </xdr:from>
    <xdr:to>
      <xdr:col>26</xdr:col>
      <xdr:colOff>101600</xdr:colOff>
      <xdr:row>35</xdr:row>
      <xdr:rowOff>157969</xdr:rowOff>
    </xdr:to>
    <xdr:sp macro="" textlink="">
      <xdr:nvSpPr>
        <xdr:cNvPr id="132" name="楕円 131"/>
        <xdr:cNvSpPr/>
      </xdr:nvSpPr>
      <xdr:spPr bwMode="auto">
        <a:xfrm>
          <a:off x="4953000" y="666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168146</xdr:rowOff>
    </xdr:from>
    <xdr:ext cx="736600" cy="259045"/>
    <xdr:sp macro="" textlink="">
      <xdr:nvSpPr>
        <xdr:cNvPr id="133" name="テキスト ボックス 132"/>
        <xdr:cNvSpPr txBox="1"/>
      </xdr:nvSpPr>
      <xdr:spPr>
        <a:xfrm>
          <a:off x="4622800" y="643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332346</xdr:rowOff>
    </xdr:from>
    <xdr:to>
      <xdr:col>22</xdr:col>
      <xdr:colOff>165100</xdr:colOff>
      <xdr:row>35</xdr:row>
      <xdr:rowOff>91046</xdr:rowOff>
    </xdr:to>
    <xdr:sp macro="" textlink="">
      <xdr:nvSpPr>
        <xdr:cNvPr id="134" name="楕円 133"/>
        <xdr:cNvSpPr/>
      </xdr:nvSpPr>
      <xdr:spPr bwMode="auto">
        <a:xfrm>
          <a:off x="4254500" y="65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101223</xdr:rowOff>
    </xdr:from>
    <xdr:ext cx="762000" cy="259045"/>
    <xdr:sp macro="" textlink="">
      <xdr:nvSpPr>
        <xdr:cNvPr id="135" name="テキスト ボックス 134"/>
        <xdr:cNvSpPr txBox="1"/>
      </xdr:nvSpPr>
      <xdr:spPr>
        <a:xfrm>
          <a:off x="3924300" y="636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77000</xdr:rowOff>
    </xdr:from>
    <xdr:to>
      <xdr:col>19</xdr:col>
      <xdr:colOff>38100</xdr:colOff>
      <xdr:row>35</xdr:row>
      <xdr:rowOff>178600</xdr:rowOff>
    </xdr:to>
    <xdr:sp macro="" textlink="">
      <xdr:nvSpPr>
        <xdr:cNvPr id="136" name="楕円 135"/>
        <xdr:cNvSpPr/>
      </xdr:nvSpPr>
      <xdr:spPr bwMode="auto">
        <a:xfrm>
          <a:off x="3556000" y="668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188777</xdr:rowOff>
    </xdr:from>
    <xdr:ext cx="762000" cy="259045"/>
    <xdr:sp macro="" textlink="">
      <xdr:nvSpPr>
        <xdr:cNvPr id="137" name="テキスト ボックス 136"/>
        <xdr:cNvSpPr txBox="1"/>
      </xdr:nvSpPr>
      <xdr:spPr>
        <a:xfrm>
          <a:off x="3225800" y="64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66275</xdr:rowOff>
    </xdr:from>
    <xdr:to>
      <xdr:col>15</xdr:col>
      <xdr:colOff>101600</xdr:colOff>
      <xdr:row>35</xdr:row>
      <xdr:rowOff>167875</xdr:rowOff>
    </xdr:to>
    <xdr:sp macro="" textlink="">
      <xdr:nvSpPr>
        <xdr:cNvPr id="138" name="楕円 137"/>
        <xdr:cNvSpPr/>
      </xdr:nvSpPr>
      <xdr:spPr bwMode="auto">
        <a:xfrm>
          <a:off x="2857500" y="667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178052</xdr:rowOff>
    </xdr:from>
    <xdr:ext cx="762000" cy="259045"/>
    <xdr:sp macro="" textlink="">
      <xdr:nvSpPr>
        <xdr:cNvPr id="139" name="テキスト ボックス 138"/>
        <xdr:cNvSpPr txBox="1"/>
      </xdr:nvSpPr>
      <xdr:spPr>
        <a:xfrm>
          <a:off x="2527300" y="64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73744</xdr:rowOff>
    </xdr:from>
    <xdr:to>
      <xdr:col>24</xdr:col>
      <xdr:colOff>63500</xdr:colOff>
      <xdr:row>36</xdr:row>
      <xdr:rowOff>155537</xdr:rowOff>
    </xdr:to>
    <xdr:cxnSp macro="">
      <xdr:nvCxnSpPr>
        <xdr:cNvPr id="58" name="直線コネクタ 57"/>
        <xdr:cNvCxnSpPr/>
      </xdr:nvCxnSpPr>
      <xdr:spPr>
        <a:xfrm flipV="1">
          <a:off x="3797300" y="6245944"/>
          <a:ext cx="838200" cy="8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155537</xdr:rowOff>
    </xdr:from>
    <xdr:to>
      <xdr:col>19</xdr:col>
      <xdr:colOff>177800</xdr:colOff>
      <xdr:row>36</xdr:row>
      <xdr:rowOff>157321</xdr:rowOff>
    </xdr:to>
    <xdr:cxnSp macro="">
      <xdr:nvCxnSpPr>
        <xdr:cNvPr id="61" name="直線コネクタ 60"/>
        <xdr:cNvCxnSpPr/>
      </xdr:nvCxnSpPr>
      <xdr:spPr>
        <a:xfrm flipV="1">
          <a:off x="2908300" y="6327737"/>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140381</xdr:rowOff>
    </xdr:from>
    <xdr:to>
      <xdr:col>15</xdr:col>
      <xdr:colOff>50800</xdr:colOff>
      <xdr:row>36</xdr:row>
      <xdr:rowOff>157321</xdr:rowOff>
    </xdr:to>
    <xdr:cxnSp macro="">
      <xdr:nvCxnSpPr>
        <xdr:cNvPr id="64" name="直線コネクタ 63"/>
        <xdr:cNvCxnSpPr/>
      </xdr:nvCxnSpPr>
      <xdr:spPr>
        <a:xfrm>
          <a:off x="2019300" y="6312581"/>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140381</xdr:rowOff>
    </xdr:from>
    <xdr:to>
      <xdr:col>10</xdr:col>
      <xdr:colOff>114300</xdr:colOff>
      <xdr:row>36</xdr:row>
      <xdr:rowOff>151368</xdr:rowOff>
    </xdr:to>
    <xdr:cxnSp macro="">
      <xdr:nvCxnSpPr>
        <xdr:cNvPr id="67" name="直線コネクタ 66"/>
        <xdr:cNvCxnSpPr/>
      </xdr:nvCxnSpPr>
      <xdr:spPr>
        <a:xfrm flipV="1">
          <a:off x="1130300" y="6312581"/>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22944</xdr:rowOff>
    </xdr:from>
    <xdr:to>
      <xdr:col>24</xdr:col>
      <xdr:colOff>114300</xdr:colOff>
      <xdr:row>36</xdr:row>
      <xdr:rowOff>124544</xdr:rowOff>
    </xdr:to>
    <xdr:sp macro="" textlink="">
      <xdr:nvSpPr>
        <xdr:cNvPr id="77" name="楕円 76"/>
        <xdr:cNvSpPr/>
      </xdr:nvSpPr>
      <xdr:spPr>
        <a:xfrm>
          <a:off x="4584700" y="619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xdr:rowOff>
    </xdr:from>
    <xdr:ext cx="534377" cy="259045"/>
    <xdr:sp macro="" textlink="">
      <xdr:nvSpPr>
        <xdr:cNvPr id="78" name="人件費該当値テキスト"/>
        <xdr:cNvSpPr txBox="1"/>
      </xdr:nvSpPr>
      <xdr:spPr>
        <a:xfrm>
          <a:off x="4686300" y="617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104737</xdr:rowOff>
    </xdr:from>
    <xdr:to>
      <xdr:col>20</xdr:col>
      <xdr:colOff>38100</xdr:colOff>
      <xdr:row>37</xdr:row>
      <xdr:rowOff>34887</xdr:rowOff>
    </xdr:to>
    <xdr:sp macro="" textlink="">
      <xdr:nvSpPr>
        <xdr:cNvPr id="79" name="楕円 78"/>
        <xdr:cNvSpPr/>
      </xdr:nvSpPr>
      <xdr:spPr>
        <a:xfrm>
          <a:off x="3746500" y="62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26014</xdr:rowOff>
    </xdr:from>
    <xdr:ext cx="534377" cy="259045"/>
    <xdr:sp macro="" textlink="">
      <xdr:nvSpPr>
        <xdr:cNvPr id="80" name="テキスト ボックス 79"/>
        <xdr:cNvSpPr txBox="1"/>
      </xdr:nvSpPr>
      <xdr:spPr>
        <a:xfrm>
          <a:off x="3530111" y="63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106521</xdr:rowOff>
    </xdr:from>
    <xdr:to>
      <xdr:col>15</xdr:col>
      <xdr:colOff>101600</xdr:colOff>
      <xdr:row>37</xdr:row>
      <xdr:rowOff>36671</xdr:rowOff>
    </xdr:to>
    <xdr:sp macro="" textlink="">
      <xdr:nvSpPr>
        <xdr:cNvPr id="81" name="楕円 80"/>
        <xdr:cNvSpPr/>
      </xdr:nvSpPr>
      <xdr:spPr>
        <a:xfrm>
          <a:off x="2857500" y="62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27798</xdr:rowOff>
    </xdr:from>
    <xdr:ext cx="534377" cy="259045"/>
    <xdr:sp macro="" textlink="">
      <xdr:nvSpPr>
        <xdr:cNvPr id="82" name="テキスト ボックス 81"/>
        <xdr:cNvSpPr txBox="1"/>
      </xdr:nvSpPr>
      <xdr:spPr>
        <a:xfrm>
          <a:off x="2641111" y="63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89581</xdr:rowOff>
    </xdr:from>
    <xdr:to>
      <xdr:col>10</xdr:col>
      <xdr:colOff>165100</xdr:colOff>
      <xdr:row>37</xdr:row>
      <xdr:rowOff>19731</xdr:rowOff>
    </xdr:to>
    <xdr:sp macro="" textlink="">
      <xdr:nvSpPr>
        <xdr:cNvPr id="83" name="楕円 82"/>
        <xdr:cNvSpPr/>
      </xdr:nvSpPr>
      <xdr:spPr>
        <a:xfrm>
          <a:off x="1968500" y="62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10858</xdr:rowOff>
    </xdr:from>
    <xdr:ext cx="534377" cy="259045"/>
    <xdr:sp macro="" textlink="">
      <xdr:nvSpPr>
        <xdr:cNvPr id="84" name="テキスト ボックス 83"/>
        <xdr:cNvSpPr txBox="1"/>
      </xdr:nvSpPr>
      <xdr:spPr>
        <a:xfrm>
          <a:off x="1752111" y="63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100568</xdr:rowOff>
    </xdr:from>
    <xdr:to>
      <xdr:col>6</xdr:col>
      <xdr:colOff>38100</xdr:colOff>
      <xdr:row>37</xdr:row>
      <xdr:rowOff>30718</xdr:rowOff>
    </xdr:to>
    <xdr:sp macro="" textlink="">
      <xdr:nvSpPr>
        <xdr:cNvPr id="85" name="楕円 84"/>
        <xdr:cNvSpPr/>
      </xdr:nvSpPr>
      <xdr:spPr>
        <a:xfrm>
          <a:off x="1079500" y="62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21845</xdr:rowOff>
    </xdr:from>
    <xdr:ext cx="534377" cy="259045"/>
    <xdr:sp macro="" textlink="">
      <xdr:nvSpPr>
        <xdr:cNvPr id="86" name="テキスト ボックス 85"/>
        <xdr:cNvSpPr txBox="1"/>
      </xdr:nvSpPr>
      <xdr:spPr>
        <a:xfrm>
          <a:off x="863111" y="63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88459</xdr:rowOff>
    </xdr:from>
    <xdr:to>
      <xdr:col>24</xdr:col>
      <xdr:colOff>62865</xdr:colOff>
      <xdr:row>58</xdr:row>
      <xdr:rowOff>31675</xdr:rowOff>
    </xdr:to>
    <xdr:cxnSp macro="">
      <xdr:nvCxnSpPr>
        <xdr:cNvPr id="110" name="直線コネクタ 109"/>
        <xdr:cNvCxnSpPr/>
      </xdr:nvCxnSpPr>
      <xdr:spPr>
        <a:xfrm flipV="1">
          <a:off x="4633595" y="9175309"/>
          <a:ext cx="1270" cy="800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35502</xdr:rowOff>
    </xdr:from>
    <xdr:ext cx="534377" cy="259045"/>
    <xdr:sp macro="" textlink="">
      <xdr:nvSpPr>
        <xdr:cNvPr id="111" name="物件費最小値テキスト"/>
        <xdr:cNvSpPr txBox="1"/>
      </xdr:nvSpPr>
      <xdr:spPr>
        <a:xfrm>
          <a:off x="4686300" y="99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31675</xdr:rowOff>
    </xdr:from>
    <xdr:to>
      <xdr:col>24</xdr:col>
      <xdr:colOff>152400</xdr:colOff>
      <xdr:row>58</xdr:row>
      <xdr:rowOff>31675</xdr:rowOff>
    </xdr:to>
    <xdr:cxnSp macro="">
      <xdr:nvCxnSpPr>
        <xdr:cNvPr id="112" name="直線コネクタ 111"/>
        <xdr:cNvCxnSpPr/>
      </xdr:nvCxnSpPr>
      <xdr:spPr>
        <a:xfrm>
          <a:off x="4546600" y="99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35136</xdr:rowOff>
    </xdr:from>
    <xdr:ext cx="599010" cy="259045"/>
    <xdr:sp macro="" textlink="">
      <xdr:nvSpPr>
        <xdr:cNvPr id="113" name="物件費最大値テキスト"/>
        <xdr:cNvSpPr txBox="1"/>
      </xdr:nvSpPr>
      <xdr:spPr>
        <a:xfrm>
          <a:off x="4686300" y="89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88459</xdr:rowOff>
    </xdr:from>
    <xdr:to>
      <xdr:col>24</xdr:col>
      <xdr:colOff>152400</xdr:colOff>
      <xdr:row>53</xdr:row>
      <xdr:rowOff>88459</xdr:rowOff>
    </xdr:to>
    <xdr:cxnSp macro="">
      <xdr:nvCxnSpPr>
        <xdr:cNvPr id="114" name="直線コネクタ 113"/>
        <xdr:cNvCxnSpPr/>
      </xdr:nvCxnSpPr>
      <xdr:spPr>
        <a:xfrm>
          <a:off x="4546600" y="91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88459</xdr:rowOff>
    </xdr:from>
    <xdr:to>
      <xdr:col>24</xdr:col>
      <xdr:colOff>63500</xdr:colOff>
      <xdr:row>53</xdr:row>
      <xdr:rowOff>117572</xdr:rowOff>
    </xdr:to>
    <xdr:cxnSp macro="">
      <xdr:nvCxnSpPr>
        <xdr:cNvPr id="115" name="直線コネクタ 114"/>
        <xdr:cNvCxnSpPr/>
      </xdr:nvCxnSpPr>
      <xdr:spPr>
        <a:xfrm flipV="1">
          <a:off x="3797300" y="9175309"/>
          <a:ext cx="8382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123780</xdr:rowOff>
    </xdr:from>
    <xdr:ext cx="534377" cy="259045"/>
    <xdr:sp macro="" textlink="">
      <xdr:nvSpPr>
        <xdr:cNvPr id="116" name="物件費平均値テキスト"/>
        <xdr:cNvSpPr txBox="1"/>
      </xdr:nvSpPr>
      <xdr:spPr>
        <a:xfrm>
          <a:off x="4686300" y="972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145353</xdr:rowOff>
    </xdr:from>
    <xdr:to>
      <xdr:col>24</xdr:col>
      <xdr:colOff>114300</xdr:colOff>
      <xdr:row>57</xdr:row>
      <xdr:rowOff>75503</xdr:rowOff>
    </xdr:to>
    <xdr:sp macro="" textlink="">
      <xdr:nvSpPr>
        <xdr:cNvPr id="117" name="フローチャート: 判断 116"/>
        <xdr:cNvSpPr/>
      </xdr:nvSpPr>
      <xdr:spPr>
        <a:xfrm>
          <a:off x="4584700" y="97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124833</xdr:rowOff>
    </xdr:from>
    <xdr:to>
      <xdr:col>19</xdr:col>
      <xdr:colOff>177800</xdr:colOff>
      <xdr:row>53</xdr:row>
      <xdr:rowOff>117572</xdr:rowOff>
    </xdr:to>
    <xdr:cxnSp macro="">
      <xdr:nvCxnSpPr>
        <xdr:cNvPr id="118" name="直線コネクタ 117"/>
        <xdr:cNvCxnSpPr/>
      </xdr:nvCxnSpPr>
      <xdr:spPr>
        <a:xfrm>
          <a:off x="2908300" y="8868783"/>
          <a:ext cx="889000" cy="3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140277</xdr:rowOff>
    </xdr:from>
    <xdr:to>
      <xdr:col>20</xdr:col>
      <xdr:colOff>38100</xdr:colOff>
      <xdr:row>57</xdr:row>
      <xdr:rowOff>70427</xdr:rowOff>
    </xdr:to>
    <xdr:sp macro="" textlink="">
      <xdr:nvSpPr>
        <xdr:cNvPr id="119" name="フローチャート: 判断 118"/>
        <xdr:cNvSpPr/>
      </xdr:nvSpPr>
      <xdr:spPr>
        <a:xfrm>
          <a:off x="3746500" y="97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61554</xdr:rowOff>
    </xdr:from>
    <xdr:ext cx="534377" cy="259045"/>
    <xdr:sp macro="" textlink="">
      <xdr:nvSpPr>
        <xdr:cNvPr id="120" name="テキスト ボックス 119"/>
        <xdr:cNvSpPr txBox="1"/>
      </xdr:nvSpPr>
      <xdr:spPr>
        <a:xfrm>
          <a:off x="3530111" y="98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124833</xdr:rowOff>
    </xdr:from>
    <xdr:to>
      <xdr:col>15</xdr:col>
      <xdr:colOff>50800</xdr:colOff>
      <xdr:row>52</xdr:row>
      <xdr:rowOff>53274</xdr:rowOff>
    </xdr:to>
    <xdr:cxnSp macro="">
      <xdr:nvCxnSpPr>
        <xdr:cNvPr id="121" name="直線コネクタ 120"/>
        <xdr:cNvCxnSpPr/>
      </xdr:nvCxnSpPr>
      <xdr:spPr>
        <a:xfrm flipV="1">
          <a:off x="2019300" y="8868783"/>
          <a:ext cx="889000" cy="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160905</xdr:rowOff>
    </xdr:from>
    <xdr:to>
      <xdr:col>15</xdr:col>
      <xdr:colOff>101600</xdr:colOff>
      <xdr:row>57</xdr:row>
      <xdr:rowOff>91055</xdr:rowOff>
    </xdr:to>
    <xdr:sp macro="" textlink="">
      <xdr:nvSpPr>
        <xdr:cNvPr id="122" name="フローチャート: 判断 121"/>
        <xdr:cNvSpPr/>
      </xdr:nvSpPr>
      <xdr:spPr>
        <a:xfrm>
          <a:off x="28575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82182</xdr:rowOff>
    </xdr:from>
    <xdr:ext cx="534377" cy="259045"/>
    <xdr:sp macro="" textlink="">
      <xdr:nvSpPr>
        <xdr:cNvPr id="123" name="テキスト ボックス 122"/>
        <xdr:cNvSpPr txBox="1"/>
      </xdr:nvSpPr>
      <xdr:spPr>
        <a:xfrm>
          <a:off x="2641111" y="98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53274</xdr:rowOff>
    </xdr:from>
    <xdr:to>
      <xdr:col>10</xdr:col>
      <xdr:colOff>114300</xdr:colOff>
      <xdr:row>56</xdr:row>
      <xdr:rowOff>103108</xdr:rowOff>
    </xdr:to>
    <xdr:cxnSp macro="">
      <xdr:nvCxnSpPr>
        <xdr:cNvPr id="124" name="直線コネクタ 123"/>
        <xdr:cNvCxnSpPr/>
      </xdr:nvCxnSpPr>
      <xdr:spPr>
        <a:xfrm flipV="1">
          <a:off x="1130300" y="8968674"/>
          <a:ext cx="889000" cy="7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5728</xdr:rowOff>
    </xdr:from>
    <xdr:to>
      <xdr:col>10</xdr:col>
      <xdr:colOff>165100</xdr:colOff>
      <xdr:row>57</xdr:row>
      <xdr:rowOff>107328</xdr:rowOff>
    </xdr:to>
    <xdr:sp macro="" textlink="">
      <xdr:nvSpPr>
        <xdr:cNvPr id="125" name="フローチャート: 判断 124"/>
        <xdr:cNvSpPr/>
      </xdr:nvSpPr>
      <xdr:spPr>
        <a:xfrm>
          <a:off x="1968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98455</xdr:rowOff>
    </xdr:from>
    <xdr:ext cx="534377" cy="259045"/>
    <xdr:sp macro="" textlink="">
      <xdr:nvSpPr>
        <xdr:cNvPr id="126" name="テキスト ボックス 125"/>
        <xdr:cNvSpPr txBox="1"/>
      </xdr:nvSpPr>
      <xdr:spPr>
        <a:xfrm>
          <a:off x="1752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25132</xdr:rowOff>
    </xdr:from>
    <xdr:to>
      <xdr:col>6</xdr:col>
      <xdr:colOff>38100</xdr:colOff>
      <xdr:row>57</xdr:row>
      <xdr:rowOff>126732</xdr:rowOff>
    </xdr:to>
    <xdr:sp macro="" textlink="">
      <xdr:nvSpPr>
        <xdr:cNvPr id="127" name="フローチャート: 判断 126"/>
        <xdr:cNvSpPr/>
      </xdr:nvSpPr>
      <xdr:spPr>
        <a:xfrm>
          <a:off x="1079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117859</xdr:rowOff>
    </xdr:from>
    <xdr:ext cx="534377" cy="259045"/>
    <xdr:sp macro="" textlink="">
      <xdr:nvSpPr>
        <xdr:cNvPr id="128" name="テキスト ボックス 127"/>
        <xdr:cNvSpPr txBox="1"/>
      </xdr:nvSpPr>
      <xdr:spPr>
        <a:xfrm>
          <a:off x="863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37659</xdr:rowOff>
    </xdr:from>
    <xdr:to>
      <xdr:col>24</xdr:col>
      <xdr:colOff>114300</xdr:colOff>
      <xdr:row>53</xdr:row>
      <xdr:rowOff>139259</xdr:rowOff>
    </xdr:to>
    <xdr:sp macro="" textlink="">
      <xdr:nvSpPr>
        <xdr:cNvPr id="134" name="楕円 133"/>
        <xdr:cNvSpPr/>
      </xdr:nvSpPr>
      <xdr:spPr>
        <a:xfrm>
          <a:off x="4584700" y="91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162136</xdr:rowOff>
    </xdr:from>
    <xdr:ext cx="599010" cy="259045"/>
    <xdr:sp macro="" textlink="">
      <xdr:nvSpPr>
        <xdr:cNvPr id="135" name="物件費該当値テキスト"/>
        <xdr:cNvSpPr txBox="1"/>
      </xdr:nvSpPr>
      <xdr:spPr>
        <a:xfrm>
          <a:off x="4686300" y="90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66772</xdr:rowOff>
    </xdr:from>
    <xdr:to>
      <xdr:col>20</xdr:col>
      <xdr:colOff>38100</xdr:colOff>
      <xdr:row>53</xdr:row>
      <xdr:rowOff>168372</xdr:rowOff>
    </xdr:to>
    <xdr:sp macro="" textlink="">
      <xdr:nvSpPr>
        <xdr:cNvPr id="136" name="楕円 135"/>
        <xdr:cNvSpPr/>
      </xdr:nvSpPr>
      <xdr:spPr>
        <a:xfrm>
          <a:off x="3746500" y="91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13449</xdr:rowOff>
    </xdr:from>
    <xdr:ext cx="599010" cy="259045"/>
    <xdr:sp macro="" textlink="">
      <xdr:nvSpPr>
        <xdr:cNvPr id="137" name="テキスト ボックス 136"/>
        <xdr:cNvSpPr txBox="1"/>
      </xdr:nvSpPr>
      <xdr:spPr>
        <a:xfrm>
          <a:off x="3497795" y="892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74033</xdr:rowOff>
    </xdr:from>
    <xdr:to>
      <xdr:col>15</xdr:col>
      <xdr:colOff>101600</xdr:colOff>
      <xdr:row>52</xdr:row>
      <xdr:rowOff>4183</xdr:rowOff>
    </xdr:to>
    <xdr:sp macro="" textlink="">
      <xdr:nvSpPr>
        <xdr:cNvPr id="138" name="楕円 137"/>
        <xdr:cNvSpPr/>
      </xdr:nvSpPr>
      <xdr:spPr>
        <a:xfrm>
          <a:off x="2857500" y="8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20710</xdr:rowOff>
    </xdr:from>
    <xdr:ext cx="599010" cy="259045"/>
    <xdr:sp macro="" textlink="">
      <xdr:nvSpPr>
        <xdr:cNvPr id="139" name="テキスト ボックス 138"/>
        <xdr:cNvSpPr txBox="1"/>
      </xdr:nvSpPr>
      <xdr:spPr>
        <a:xfrm>
          <a:off x="2608795" y="859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2474</xdr:rowOff>
    </xdr:from>
    <xdr:to>
      <xdr:col>10</xdr:col>
      <xdr:colOff>165100</xdr:colOff>
      <xdr:row>52</xdr:row>
      <xdr:rowOff>104074</xdr:rowOff>
    </xdr:to>
    <xdr:sp macro="" textlink="">
      <xdr:nvSpPr>
        <xdr:cNvPr id="140" name="楕円 139"/>
        <xdr:cNvSpPr/>
      </xdr:nvSpPr>
      <xdr:spPr>
        <a:xfrm>
          <a:off x="1968500" y="89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120601</xdr:rowOff>
    </xdr:from>
    <xdr:ext cx="599010" cy="259045"/>
    <xdr:sp macro="" textlink="">
      <xdr:nvSpPr>
        <xdr:cNvPr id="141" name="テキスト ボックス 140"/>
        <xdr:cNvSpPr txBox="1"/>
      </xdr:nvSpPr>
      <xdr:spPr>
        <a:xfrm>
          <a:off x="1719795" y="869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52308</xdr:rowOff>
    </xdr:from>
    <xdr:to>
      <xdr:col>6</xdr:col>
      <xdr:colOff>38100</xdr:colOff>
      <xdr:row>56</xdr:row>
      <xdr:rowOff>153908</xdr:rowOff>
    </xdr:to>
    <xdr:sp macro="" textlink="">
      <xdr:nvSpPr>
        <xdr:cNvPr id="142" name="楕円 141"/>
        <xdr:cNvSpPr/>
      </xdr:nvSpPr>
      <xdr:spPr>
        <a:xfrm>
          <a:off x="1079500" y="9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170435</xdr:rowOff>
    </xdr:from>
    <xdr:ext cx="599010" cy="259045"/>
    <xdr:sp macro="" textlink="">
      <xdr:nvSpPr>
        <xdr:cNvPr id="143" name="テキスト ボックス 142"/>
        <xdr:cNvSpPr txBox="1"/>
      </xdr:nvSpPr>
      <xdr:spPr>
        <a:xfrm>
          <a:off x="830795" y="94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7" name="直線コネクタ 166"/>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8"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9" name="直線コネクタ 168"/>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70"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71" name="直線コネクタ 170"/>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155550</xdr:rowOff>
    </xdr:from>
    <xdr:to>
      <xdr:col>24</xdr:col>
      <xdr:colOff>63500</xdr:colOff>
      <xdr:row>78</xdr:row>
      <xdr:rowOff>37134</xdr:rowOff>
    </xdr:to>
    <xdr:cxnSp macro="">
      <xdr:nvCxnSpPr>
        <xdr:cNvPr id="172" name="直線コネクタ 171"/>
        <xdr:cNvCxnSpPr/>
      </xdr:nvCxnSpPr>
      <xdr:spPr>
        <a:xfrm flipV="1">
          <a:off x="3797300" y="13357200"/>
          <a:ext cx="8382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3"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4" name="フローチャート: 判断 173"/>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37134</xdr:rowOff>
    </xdr:from>
    <xdr:to>
      <xdr:col>19</xdr:col>
      <xdr:colOff>177800</xdr:colOff>
      <xdr:row>78</xdr:row>
      <xdr:rowOff>79273</xdr:rowOff>
    </xdr:to>
    <xdr:cxnSp macro="">
      <xdr:nvCxnSpPr>
        <xdr:cNvPr id="175" name="直線コネクタ 174"/>
        <xdr:cNvCxnSpPr/>
      </xdr:nvCxnSpPr>
      <xdr:spPr>
        <a:xfrm flipV="1">
          <a:off x="2908300" y="13410234"/>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6" name="フローチャート: 判断 175"/>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7" name="テキスト ボックス 176"/>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79273</xdr:rowOff>
    </xdr:from>
    <xdr:to>
      <xdr:col>15</xdr:col>
      <xdr:colOff>50800</xdr:colOff>
      <xdr:row>78</xdr:row>
      <xdr:rowOff>103581</xdr:rowOff>
    </xdr:to>
    <xdr:cxnSp macro="">
      <xdr:nvCxnSpPr>
        <xdr:cNvPr id="178" name="直線コネクタ 177"/>
        <xdr:cNvCxnSpPr/>
      </xdr:nvCxnSpPr>
      <xdr:spPr>
        <a:xfrm flipV="1">
          <a:off x="2019300" y="13452373"/>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9" name="フローチャート: 判断 178"/>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80" name="テキスト ボックス 179"/>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103581</xdr:rowOff>
    </xdr:from>
    <xdr:to>
      <xdr:col>10</xdr:col>
      <xdr:colOff>114300</xdr:colOff>
      <xdr:row>78</xdr:row>
      <xdr:rowOff>131051</xdr:rowOff>
    </xdr:to>
    <xdr:cxnSp macro="">
      <xdr:nvCxnSpPr>
        <xdr:cNvPr id="181" name="直線コネクタ 180"/>
        <xdr:cNvCxnSpPr/>
      </xdr:nvCxnSpPr>
      <xdr:spPr>
        <a:xfrm flipV="1">
          <a:off x="1130300" y="13476681"/>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2" name="フローチャート: 判断 181"/>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3" name="テキスト ボックス 182"/>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4" name="フローチャート: 判断 183"/>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5" name="テキスト ボックス 184"/>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104750</xdr:rowOff>
    </xdr:from>
    <xdr:to>
      <xdr:col>24</xdr:col>
      <xdr:colOff>114300</xdr:colOff>
      <xdr:row>78</xdr:row>
      <xdr:rowOff>34900</xdr:rowOff>
    </xdr:to>
    <xdr:sp macro="" textlink="">
      <xdr:nvSpPr>
        <xdr:cNvPr id="191" name="楕円 190"/>
        <xdr:cNvSpPr/>
      </xdr:nvSpPr>
      <xdr:spPr>
        <a:xfrm>
          <a:off x="4584700" y="133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127627</xdr:rowOff>
    </xdr:from>
    <xdr:ext cx="469744" cy="259045"/>
    <xdr:sp macro="" textlink="">
      <xdr:nvSpPr>
        <xdr:cNvPr id="192" name="維持補修費該当値テキスト"/>
        <xdr:cNvSpPr txBox="1"/>
      </xdr:nvSpPr>
      <xdr:spPr>
        <a:xfrm>
          <a:off x="4686300" y="131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157784</xdr:rowOff>
    </xdr:from>
    <xdr:to>
      <xdr:col>20</xdr:col>
      <xdr:colOff>38100</xdr:colOff>
      <xdr:row>78</xdr:row>
      <xdr:rowOff>87934</xdr:rowOff>
    </xdr:to>
    <xdr:sp macro="" textlink="">
      <xdr:nvSpPr>
        <xdr:cNvPr id="193" name="楕円 192"/>
        <xdr:cNvSpPr/>
      </xdr:nvSpPr>
      <xdr:spPr>
        <a:xfrm>
          <a:off x="3746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79061</xdr:rowOff>
    </xdr:from>
    <xdr:ext cx="469744" cy="259045"/>
    <xdr:sp macro="" textlink="">
      <xdr:nvSpPr>
        <xdr:cNvPr id="194" name="テキスト ボックス 193"/>
        <xdr:cNvSpPr txBox="1"/>
      </xdr:nvSpPr>
      <xdr:spPr>
        <a:xfrm>
          <a:off x="3562428"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28473</xdr:rowOff>
    </xdr:from>
    <xdr:to>
      <xdr:col>15</xdr:col>
      <xdr:colOff>101600</xdr:colOff>
      <xdr:row>78</xdr:row>
      <xdr:rowOff>130073</xdr:rowOff>
    </xdr:to>
    <xdr:sp macro="" textlink="">
      <xdr:nvSpPr>
        <xdr:cNvPr id="195" name="楕円 194"/>
        <xdr:cNvSpPr/>
      </xdr:nvSpPr>
      <xdr:spPr>
        <a:xfrm>
          <a:off x="2857500" y="134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121200</xdr:rowOff>
    </xdr:from>
    <xdr:ext cx="469744" cy="259045"/>
    <xdr:sp macro="" textlink="">
      <xdr:nvSpPr>
        <xdr:cNvPr id="196" name="テキスト ボックス 195"/>
        <xdr:cNvSpPr txBox="1"/>
      </xdr:nvSpPr>
      <xdr:spPr>
        <a:xfrm>
          <a:off x="2673428" y="134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52781</xdr:rowOff>
    </xdr:from>
    <xdr:to>
      <xdr:col>10</xdr:col>
      <xdr:colOff>165100</xdr:colOff>
      <xdr:row>78</xdr:row>
      <xdr:rowOff>154381</xdr:rowOff>
    </xdr:to>
    <xdr:sp macro="" textlink="">
      <xdr:nvSpPr>
        <xdr:cNvPr id="197" name="楕円 196"/>
        <xdr:cNvSpPr/>
      </xdr:nvSpPr>
      <xdr:spPr>
        <a:xfrm>
          <a:off x="1968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145508</xdr:rowOff>
    </xdr:from>
    <xdr:ext cx="469744" cy="259045"/>
    <xdr:sp macro="" textlink="">
      <xdr:nvSpPr>
        <xdr:cNvPr id="198" name="テキスト ボックス 197"/>
        <xdr:cNvSpPr txBox="1"/>
      </xdr:nvSpPr>
      <xdr:spPr>
        <a:xfrm>
          <a:off x="1784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80251</xdr:rowOff>
    </xdr:from>
    <xdr:to>
      <xdr:col>6</xdr:col>
      <xdr:colOff>38100</xdr:colOff>
      <xdr:row>79</xdr:row>
      <xdr:rowOff>10401</xdr:rowOff>
    </xdr:to>
    <xdr:sp macro="" textlink="">
      <xdr:nvSpPr>
        <xdr:cNvPr id="199" name="楕円 198"/>
        <xdr:cNvSpPr/>
      </xdr:nvSpPr>
      <xdr:spPr>
        <a:xfrm>
          <a:off x="1079500" y="134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1528</xdr:rowOff>
    </xdr:from>
    <xdr:ext cx="469744" cy="259045"/>
    <xdr:sp macro="" textlink="">
      <xdr:nvSpPr>
        <xdr:cNvPr id="200" name="テキスト ボックス 199"/>
        <xdr:cNvSpPr txBox="1"/>
      </xdr:nvSpPr>
      <xdr:spPr>
        <a:xfrm>
          <a:off x="895428" y="135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5" name="直線コネクタ 224"/>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6"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7" name="直線コネクタ 226"/>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8"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9" name="直線コネクタ 228"/>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27012</xdr:rowOff>
    </xdr:from>
    <xdr:to>
      <xdr:col>24</xdr:col>
      <xdr:colOff>63500</xdr:colOff>
      <xdr:row>95</xdr:row>
      <xdr:rowOff>73901</xdr:rowOff>
    </xdr:to>
    <xdr:cxnSp macro="">
      <xdr:nvCxnSpPr>
        <xdr:cNvPr id="230" name="直線コネクタ 229"/>
        <xdr:cNvCxnSpPr/>
      </xdr:nvCxnSpPr>
      <xdr:spPr>
        <a:xfrm flipV="1">
          <a:off x="3797300" y="16314762"/>
          <a:ext cx="838200" cy="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31"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2" name="フローチャート: 判断 231"/>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73901</xdr:rowOff>
    </xdr:from>
    <xdr:to>
      <xdr:col>19</xdr:col>
      <xdr:colOff>177800</xdr:colOff>
      <xdr:row>95</xdr:row>
      <xdr:rowOff>124409</xdr:rowOff>
    </xdr:to>
    <xdr:cxnSp macro="">
      <xdr:nvCxnSpPr>
        <xdr:cNvPr id="233" name="直線コネクタ 232"/>
        <xdr:cNvCxnSpPr/>
      </xdr:nvCxnSpPr>
      <xdr:spPr>
        <a:xfrm flipV="1">
          <a:off x="2908300" y="16361651"/>
          <a:ext cx="8890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4" name="フローチャート: 判断 233"/>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5" name="テキスト ボックス 234"/>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95796</xdr:rowOff>
    </xdr:from>
    <xdr:to>
      <xdr:col>15</xdr:col>
      <xdr:colOff>50800</xdr:colOff>
      <xdr:row>95</xdr:row>
      <xdr:rowOff>124409</xdr:rowOff>
    </xdr:to>
    <xdr:cxnSp macro="">
      <xdr:nvCxnSpPr>
        <xdr:cNvPr id="236" name="直線コネクタ 235"/>
        <xdr:cNvCxnSpPr/>
      </xdr:nvCxnSpPr>
      <xdr:spPr>
        <a:xfrm>
          <a:off x="2019300" y="16383546"/>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7" name="フローチャート: 判断 236"/>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8" name="テキスト ボックス 237"/>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82690</xdr:rowOff>
    </xdr:from>
    <xdr:to>
      <xdr:col>10</xdr:col>
      <xdr:colOff>114300</xdr:colOff>
      <xdr:row>95</xdr:row>
      <xdr:rowOff>95796</xdr:rowOff>
    </xdr:to>
    <xdr:cxnSp macro="">
      <xdr:nvCxnSpPr>
        <xdr:cNvPr id="239" name="直線コネクタ 238"/>
        <xdr:cNvCxnSpPr/>
      </xdr:nvCxnSpPr>
      <xdr:spPr>
        <a:xfrm>
          <a:off x="1130300" y="1637044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40" name="フローチャート: 判断 239"/>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41" name="テキスト ボックス 240"/>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2" name="フローチャート: 判断 241"/>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3" name="テキスト ボックス 242"/>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147662</xdr:rowOff>
    </xdr:from>
    <xdr:to>
      <xdr:col>24</xdr:col>
      <xdr:colOff>114300</xdr:colOff>
      <xdr:row>95</xdr:row>
      <xdr:rowOff>77812</xdr:rowOff>
    </xdr:to>
    <xdr:sp macro="" textlink="">
      <xdr:nvSpPr>
        <xdr:cNvPr id="249" name="楕円 248"/>
        <xdr:cNvSpPr/>
      </xdr:nvSpPr>
      <xdr:spPr>
        <a:xfrm>
          <a:off x="4584700" y="162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170539</xdr:rowOff>
    </xdr:from>
    <xdr:ext cx="534377" cy="259045"/>
    <xdr:sp macro="" textlink="">
      <xdr:nvSpPr>
        <xdr:cNvPr id="250" name="扶助費該当値テキスト"/>
        <xdr:cNvSpPr txBox="1"/>
      </xdr:nvSpPr>
      <xdr:spPr>
        <a:xfrm>
          <a:off x="4686300" y="161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23101</xdr:rowOff>
    </xdr:from>
    <xdr:to>
      <xdr:col>20</xdr:col>
      <xdr:colOff>38100</xdr:colOff>
      <xdr:row>95</xdr:row>
      <xdr:rowOff>124701</xdr:rowOff>
    </xdr:to>
    <xdr:sp macro="" textlink="">
      <xdr:nvSpPr>
        <xdr:cNvPr id="251" name="楕円 250"/>
        <xdr:cNvSpPr/>
      </xdr:nvSpPr>
      <xdr:spPr>
        <a:xfrm>
          <a:off x="37465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141228</xdr:rowOff>
    </xdr:from>
    <xdr:ext cx="534377" cy="259045"/>
    <xdr:sp macro="" textlink="">
      <xdr:nvSpPr>
        <xdr:cNvPr id="252" name="テキスト ボックス 251"/>
        <xdr:cNvSpPr txBox="1"/>
      </xdr:nvSpPr>
      <xdr:spPr>
        <a:xfrm>
          <a:off x="3530111" y="16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73609</xdr:rowOff>
    </xdr:from>
    <xdr:to>
      <xdr:col>15</xdr:col>
      <xdr:colOff>101600</xdr:colOff>
      <xdr:row>96</xdr:row>
      <xdr:rowOff>3759</xdr:rowOff>
    </xdr:to>
    <xdr:sp macro="" textlink="">
      <xdr:nvSpPr>
        <xdr:cNvPr id="253" name="楕円 252"/>
        <xdr:cNvSpPr/>
      </xdr:nvSpPr>
      <xdr:spPr>
        <a:xfrm>
          <a:off x="2857500" y="163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20286</xdr:rowOff>
    </xdr:from>
    <xdr:ext cx="534377" cy="259045"/>
    <xdr:sp macro="" textlink="">
      <xdr:nvSpPr>
        <xdr:cNvPr id="254" name="テキスト ボックス 253"/>
        <xdr:cNvSpPr txBox="1"/>
      </xdr:nvSpPr>
      <xdr:spPr>
        <a:xfrm>
          <a:off x="2641111" y="161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44996</xdr:rowOff>
    </xdr:from>
    <xdr:to>
      <xdr:col>10</xdr:col>
      <xdr:colOff>165100</xdr:colOff>
      <xdr:row>95</xdr:row>
      <xdr:rowOff>146596</xdr:rowOff>
    </xdr:to>
    <xdr:sp macro="" textlink="">
      <xdr:nvSpPr>
        <xdr:cNvPr id="255" name="楕円 254"/>
        <xdr:cNvSpPr/>
      </xdr:nvSpPr>
      <xdr:spPr>
        <a:xfrm>
          <a:off x="1968500" y="163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163123</xdr:rowOff>
    </xdr:from>
    <xdr:ext cx="534377" cy="259045"/>
    <xdr:sp macro="" textlink="">
      <xdr:nvSpPr>
        <xdr:cNvPr id="256" name="テキスト ボックス 255"/>
        <xdr:cNvSpPr txBox="1"/>
      </xdr:nvSpPr>
      <xdr:spPr>
        <a:xfrm>
          <a:off x="1752111" y="161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31890</xdr:rowOff>
    </xdr:from>
    <xdr:to>
      <xdr:col>6</xdr:col>
      <xdr:colOff>38100</xdr:colOff>
      <xdr:row>95</xdr:row>
      <xdr:rowOff>133490</xdr:rowOff>
    </xdr:to>
    <xdr:sp macro="" textlink="">
      <xdr:nvSpPr>
        <xdr:cNvPr id="257" name="楕円 256"/>
        <xdr:cNvSpPr/>
      </xdr:nvSpPr>
      <xdr:spPr>
        <a:xfrm>
          <a:off x="1079500" y="163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150017</xdr:rowOff>
    </xdr:from>
    <xdr:ext cx="534377" cy="259045"/>
    <xdr:sp macro="" textlink="">
      <xdr:nvSpPr>
        <xdr:cNvPr id="258" name="テキスト ボックス 257"/>
        <xdr:cNvSpPr txBox="1"/>
      </xdr:nvSpPr>
      <xdr:spPr>
        <a:xfrm>
          <a:off x="863111" y="160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1" name="テキスト ボックス 270"/>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81" name="直線コネクタ 280"/>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2"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3" name="直線コネクタ 282"/>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4"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5" name="直線コネクタ 284"/>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128974</xdr:rowOff>
    </xdr:from>
    <xdr:to>
      <xdr:col>55</xdr:col>
      <xdr:colOff>0</xdr:colOff>
      <xdr:row>38</xdr:row>
      <xdr:rowOff>169628</xdr:rowOff>
    </xdr:to>
    <xdr:cxnSp macro="">
      <xdr:nvCxnSpPr>
        <xdr:cNvPr id="286" name="直線コネクタ 285"/>
        <xdr:cNvCxnSpPr/>
      </xdr:nvCxnSpPr>
      <xdr:spPr>
        <a:xfrm flipV="1">
          <a:off x="9639300" y="6129724"/>
          <a:ext cx="838200" cy="5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7"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8" name="フローチャート: 判断 287"/>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169628</xdr:rowOff>
    </xdr:from>
    <xdr:to>
      <xdr:col>50</xdr:col>
      <xdr:colOff>114300</xdr:colOff>
      <xdr:row>39</xdr:row>
      <xdr:rowOff>43669</xdr:rowOff>
    </xdr:to>
    <xdr:cxnSp macro="">
      <xdr:nvCxnSpPr>
        <xdr:cNvPr id="289" name="直線コネクタ 288"/>
        <xdr:cNvCxnSpPr/>
      </xdr:nvCxnSpPr>
      <xdr:spPr>
        <a:xfrm flipV="1">
          <a:off x="8750300" y="6684728"/>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90" name="フローチャート: 判断 289"/>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91" name="テキスト ボックス 290"/>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43669</xdr:rowOff>
    </xdr:from>
    <xdr:to>
      <xdr:col>45</xdr:col>
      <xdr:colOff>177800</xdr:colOff>
      <xdr:row>39</xdr:row>
      <xdr:rowOff>73904</xdr:rowOff>
    </xdr:to>
    <xdr:cxnSp macro="">
      <xdr:nvCxnSpPr>
        <xdr:cNvPr id="292" name="直線コネクタ 291"/>
        <xdr:cNvCxnSpPr/>
      </xdr:nvCxnSpPr>
      <xdr:spPr>
        <a:xfrm flipV="1">
          <a:off x="7861300" y="6730219"/>
          <a:ext cx="889000" cy="3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3" name="フローチャート: 判断 292"/>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96183</xdr:rowOff>
    </xdr:from>
    <xdr:ext cx="534377" cy="259045"/>
    <xdr:sp macro="" textlink="">
      <xdr:nvSpPr>
        <xdr:cNvPr id="294" name="テキスト ボックス 293"/>
        <xdr:cNvSpPr txBox="1"/>
      </xdr:nvSpPr>
      <xdr:spPr>
        <a:xfrm>
          <a:off x="8483111" y="64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62639</xdr:rowOff>
    </xdr:from>
    <xdr:to>
      <xdr:col>41</xdr:col>
      <xdr:colOff>50800</xdr:colOff>
      <xdr:row>39</xdr:row>
      <xdr:rowOff>73904</xdr:rowOff>
    </xdr:to>
    <xdr:cxnSp macro="">
      <xdr:nvCxnSpPr>
        <xdr:cNvPr id="295" name="直線コネクタ 294"/>
        <xdr:cNvCxnSpPr/>
      </xdr:nvCxnSpPr>
      <xdr:spPr>
        <a:xfrm>
          <a:off x="6972300" y="6749189"/>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6" name="フローチャート: 判断 295"/>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121809</xdr:rowOff>
    </xdr:from>
    <xdr:ext cx="534377" cy="259045"/>
    <xdr:sp macro="" textlink="">
      <xdr:nvSpPr>
        <xdr:cNvPr id="297" name="テキスト ボックス 296"/>
        <xdr:cNvSpPr txBox="1"/>
      </xdr:nvSpPr>
      <xdr:spPr>
        <a:xfrm>
          <a:off x="7594111" y="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8" name="フローチャート: 判断 297"/>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9" name="テキスト ボックス 298"/>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78174</xdr:rowOff>
    </xdr:from>
    <xdr:to>
      <xdr:col>55</xdr:col>
      <xdr:colOff>50800</xdr:colOff>
      <xdr:row>36</xdr:row>
      <xdr:rowOff>8324</xdr:rowOff>
    </xdr:to>
    <xdr:sp macro="" textlink="">
      <xdr:nvSpPr>
        <xdr:cNvPr id="305" name="楕円 304"/>
        <xdr:cNvSpPr/>
      </xdr:nvSpPr>
      <xdr:spPr>
        <a:xfrm>
          <a:off x="10426700" y="60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101051</xdr:rowOff>
    </xdr:from>
    <xdr:ext cx="599010" cy="259045"/>
    <xdr:sp macro="" textlink="">
      <xdr:nvSpPr>
        <xdr:cNvPr id="306" name="補助費等該当値テキスト"/>
        <xdr:cNvSpPr txBox="1"/>
      </xdr:nvSpPr>
      <xdr:spPr>
        <a:xfrm>
          <a:off x="10528300" y="593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118828</xdr:rowOff>
    </xdr:from>
    <xdr:to>
      <xdr:col>50</xdr:col>
      <xdr:colOff>165100</xdr:colOff>
      <xdr:row>39</xdr:row>
      <xdr:rowOff>48978</xdr:rowOff>
    </xdr:to>
    <xdr:sp macro="" textlink="">
      <xdr:nvSpPr>
        <xdr:cNvPr id="307" name="楕円 306"/>
        <xdr:cNvSpPr/>
      </xdr:nvSpPr>
      <xdr:spPr>
        <a:xfrm>
          <a:off x="9588500" y="66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65505</xdr:rowOff>
    </xdr:from>
    <xdr:ext cx="534377" cy="259045"/>
    <xdr:sp macro="" textlink="">
      <xdr:nvSpPr>
        <xdr:cNvPr id="308" name="テキスト ボックス 307"/>
        <xdr:cNvSpPr txBox="1"/>
      </xdr:nvSpPr>
      <xdr:spPr>
        <a:xfrm>
          <a:off x="9372111" y="640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164319</xdr:rowOff>
    </xdr:from>
    <xdr:to>
      <xdr:col>46</xdr:col>
      <xdr:colOff>38100</xdr:colOff>
      <xdr:row>39</xdr:row>
      <xdr:rowOff>94469</xdr:rowOff>
    </xdr:to>
    <xdr:sp macro="" textlink="">
      <xdr:nvSpPr>
        <xdr:cNvPr id="309" name="楕円 308"/>
        <xdr:cNvSpPr/>
      </xdr:nvSpPr>
      <xdr:spPr>
        <a:xfrm>
          <a:off x="8699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85596</xdr:rowOff>
    </xdr:from>
    <xdr:ext cx="534377" cy="259045"/>
    <xdr:sp macro="" textlink="">
      <xdr:nvSpPr>
        <xdr:cNvPr id="310" name="テキスト ボックス 309"/>
        <xdr:cNvSpPr txBox="1"/>
      </xdr:nvSpPr>
      <xdr:spPr>
        <a:xfrm>
          <a:off x="8483111" y="67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23104</xdr:rowOff>
    </xdr:from>
    <xdr:to>
      <xdr:col>41</xdr:col>
      <xdr:colOff>101600</xdr:colOff>
      <xdr:row>39</xdr:row>
      <xdr:rowOff>124704</xdr:rowOff>
    </xdr:to>
    <xdr:sp macro="" textlink="">
      <xdr:nvSpPr>
        <xdr:cNvPr id="311" name="楕円 310"/>
        <xdr:cNvSpPr/>
      </xdr:nvSpPr>
      <xdr:spPr>
        <a:xfrm>
          <a:off x="7810500" y="67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115831</xdr:rowOff>
    </xdr:from>
    <xdr:ext cx="534377" cy="259045"/>
    <xdr:sp macro="" textlink="">
      <xdr:nvSpPr>
        <xdr:cNvPr id="312" name="テキスト ボックス 311"/>
        <xdr:cNvSpPr txBox="1"/>
      </xdr:nvSpPr>
      <xdr:spPr>
        <a:xfrm>
          <a:off x="7594111" y="680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11839</xdr:rowOff>
    </xdr:from>
    <xdr:to>
      <xdr:col>36</xdr:col>
      <xdr:colOff>165100</xdr:colOff>
      <xdr:row>39</xdr:row>
      <xdr:rowOff>113439</xdr:rowOff>
    </xdr:to>
    <xdr:sp macro="" textlink="">
      <xdr:nvSpPr>
        <xdr:cNvPr id="313" name="楕円 312"/>
        <xdr:cNvSpPr/>
      </xdr:nvSpPr>
      <xdr:spPr>
        <a:xfrm>
          <a:off x="6921500" y="66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129966</xdr:rowOff>
    </xdr:from>
    <xdr:ext cx="534377" cy="259045"/>
    <xdr:sp macro="" textlink="">
      <xdr:nvSpPr>
        <xdr:cNvPr id="314" name="テキスト ボックス 313"/>
        <xdr:cNvSpPr txBox="1"/>
      </xdr:nvSpPr>
      <xdr:spPr>
        <a:xfrm>
          <a:off x="6705111" y="647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8" name="直線コネクタ 337"/>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9"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40" name="直線コネクタ 339"/>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1"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2" name="直線コネクタ 341"/>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126731</xdr:rowOff>
    </xdr:from>
    <xdr:to>
      <xdr:col>55</xdr:col>
      <xdr:colOff>0</xdr:colOff>
      <xdr:row>54</xdr:row>
      <xdr:rowOff>74233</xdr:rowOff>
    </xdr:to>
    <xdr:cxnSp macro="">
      <xdr:nvCxnSpPr>
        <xdr:cNvPr id="343" name="直線コネクタ 342"/>
        <xdr:cNvCxnSpPr/>
      </xdr:nvCxnSpPr>
      <xdr:spPr>
        <a:xfrm flipV="1">
          <a:off x="9639300" y="9213581"/>
          <a:ext cx="838200" cy="1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4"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5" name="フローチャート: 判断 344"/>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74233</xdr:rowOff>
    </xdr:from>
    <xdr:to>
      <xdr:col>50</xdr:col>
      <xdr:colOff>114300</xdr:colOff>
      <xdr:row>56</xdr:row>
      <xdr:rowOff>62368</xdr:rowOff>
    </xdr:to>
    <xdr:cxnSp macro="">
      <xdr:nvCxnSpPr>
        <xdr:cNvPr id="346" name="直線コネクタ 345"/>
        <xdr:cNvCxnSpPr/>
      </xdr:nvCxnSpPr>
      <xdr:spPr>
        <a:xfrm flipV="1">
          <a:off x="8750300" y="9332533"/>
          <a:ext cx="889000" cy="3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7" name="フローチャート: 判断 346"/>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8" name="テキスト ボックス 347"/>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62368</xdr:rowOff>
    </xdr:from>
    <xdr:to>
      <xdr:col>45</xdr:col>
      <xdr:colOff>177800</xdr:colOff>
      <xdr:row>57</xdr:row>
      <xdr:rowOff>153301</xdr:rowOff>
    </xdr:to>
    <xdr:cxnSp macro="">
      <xdr:nvCxnSpPr>
        <xdr:cNvPr id="349" name="直線コネクタ 348"/>
        <xdr:cNvCxnSpPr/>
      </xdr:nvCxnSpPr>
      <xdr:spPr>
        <a:xfrm flipV="1">
          <a:off x="7861300" y="9663568"/>
          <a:ext cx="889000" cy="26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50" name="フローチャート: 判断 349"/>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51" name="テキスト ボックス 350"/>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153301</xdr:rowOff>
    </xdr:from>
    <xdr:to>
      <xdr:col>41</xdr:col>
      <xdr:colOff>50800</xdr:colOff>
      <xdr:row>58</xdr:row>
      <xdr:rowOff>64742</xdr:rowOff>
    </xdr:to>
    <xdr:cxnSp macro="">
      <xdr:nvCxnSpPr>
        <xdr:cNvPr id="352" name="直線コネクタ 351"/>
        <xdr:cNvCxnSpPr/>
      </xdr:nvCxnSpPr>
      <xdr:spPr>
        <a:xfrm flipV="1">
          <a:off x="6972300" y="9925951"/>
          <a:ext cx="8890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3" name="フローチャート: 判断 352"/>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4" name="テキスト ボックス 353"/>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5" name="フローチャート: 判断 354"/>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6" name="テキスト ボックス 355"/>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75931</xdr:rowOff>
    </xdr:from>
    <xdr:to>
      <xdr:col>55</xdr:col>
      <xdr:colOff>50800</xdr:colOff>
      <xdr:row>54</xdr:row>
      <xdr:rowOff>6081</xdr:rowOff>
    </xdr:to>
    <xdr:sp macro="" textlink="">
      <xdr:nvSpPr>
        <xdr:cNvPr id="362" name="楕円 361"/>
        <xdr:cNvSpPr/>
      </xdr:nvSpPr>
      <xdr:spPr>
        <a:xfrm>
          <a:off x="10426700" y="91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98808</xdr:rowOff>
    </xdr:from>
    <xdr:ext cx="599010" cy="259045"/>
    <xdr:sp macro="" textlink="">
      <xdr:nvSpPr>
        <xdr:cNvPr id="363" name="普通建設事業費該当値テキスト"/>
        <xdr:cNvSpPr txBox="1"/>
      </xdr:nvSpPr>
      <xdr:spPr>
        <a:xfrm>
          <a:off x="10528300" y="901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23433</xdr:rowOff>
    </xdr:from>
    <xdr:to>
      <xdr:col>50</xdr:col>
      <xdr:colOff>165100</xdr:colOff>
      <xdr:row>54</xdr:row>
      <xdr:rowOff>125033</xdr:rowOff>
    </xdr:to>
    <xdr:sp macro="" textlink="">
      <xdr:nvSpPr>
        <xdr:cNvPr id="364" name="楕円 363"/>
        <xdr:cNvSpPr/>
      </xdr:nvSpPr>
      <xdr:spPr>
        <a:xfrm>
          <a:off x="9588500" y="92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141560</xdr:rowOff>
    </xdr:from>
    <xdr:ext cx="599010" cy="259045"/>
    <xdr:sp macro="" textlink="">
      <xdr:nvSpPr>
        <xdr:cNvPr id="365" name="テキスト ボックス 364"/>
        <xdr:cNvSpPr txBox="1"/>
      </xdr:nvSpPr>
      <xdr:spPr>
        <a:xfrm>
          <a:off x="9339795" y="905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11568</xdr:rowOff>
    </xdr:from>
    <xdr:to>
      <xdr:col>46</xdr:col>
      <xdr:colOff>38100</xdr:colOff>
      <xdr:row>56</xdr:row>
      <xdr:rowOff>113168</xdr:rowOff>
    </xdr:to>
    <xdr:sp macro="" textlink="">
      <xdr:nvSpPr>
        <xdr:cNvPr id="366" name="楕円 365"/>
        <xdr:cNvSpPr/>
      </xdr:nvSpPr>
      <xdr:spPr>
        <a:xfrm>
          <a:off x="8699500" y="96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129695</xdr:rowOff>
    </xdr:from>
    <xdr:ext cx="599010" cy="259045"/>
    <xdr:sp macro="" textlink="">
      <xdr:nvSpPr>
        <xdr:cNvPr id="367" name="テキスト ボックス 366"/>
        <xdr:cNvSpPr txBox="1"/>
      </xdr:nvSpPr>
      <xdr:spPr>
        <a:xfrm>
          <a:off x="8450795" y="938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102501</xdr:rowOff>
    </xdr:from>
    <xdr:to>
      <xdr:col>41</xdr:col>
      <xdr:colOff>101600</xdr:colOff>
      <xdr:row>58</xdr:row>
      <xdr:rowOff>32651</xdr:rowOff>
    </xdr:to>
    <xdr:sp macro="" textlink="">
      <xdr:nvSpPr>
        <xdr:cNvPr id="368" name="楕円 367"/>
        <xdr:cNvSpPr/>
      </xdr:nvSpPr>
      <xdr:spPr>
        <a:xfrm>
          <a:off x="7810500" y="98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23778</xdr:rowOff>
    </xdr:from>
    <xdr:ext cx="534377" cy="259045"/>
    <xdr:sp macro="" textlink="">
      <xdr:nvSpPr>
        <xdr:cNvPr id="369" name="テキスト ボックス 368"/>
        <xdr:cNvSpPr txBox="1"/>
      </xdr:nvSpPr>
      <xdr:spPr>
        <a:xfrm>
          <a:off x="7594111" y="99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13942</xdr:rowOff>
    </xdr:from>
    <xdr:to>
      <xdr:col>36</xdr:col>
      <xdr:colOff>165100</xdr:colOff>
      <xdr:row>58</xdr:row>
      <xdr:rowOff>115542</xdr:rowOff>
    </xdr:to>
    <xdr:sp macro="" textlink="">
      <xdr:nvSpPr>
        <xdr:cNvPr id="370" name="楕円 369"/>
        <xdr:cNvSpPr/>
      </xdr:nvSpPr>
      <xdr:spPr>
        <a:xfrm>
          <a:off x="6921500" y="9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106669</xdr:rowOff>
    </xdr:from>
    <xdr:ext cx="534377" cy="259045"/>
    <xdr:sp macro="" textlink="">
      <xdr:nvSpPr>
        <xdr:cNvPr id="371" name="テキスト ボックス 370"/>
        <xdr:cNvSpPr txBox="1"/>
      </xdr:nvSpPr>
      <xdr:spPr>
        <a:xfrm>
          <a:off x="6705111" y="100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3" name="直線コネクタ 392"/>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4"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5" name="直線コネクタ 394"/>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6"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7" name="直線コネクタ 396"/>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165029</xdr:rowOff>
    </xdr:from>
    <xdr:to>
      <xdr:col>55</xdr:col>
      <xdr:colOff>0</xdr:colOff>
      <xdr:row>75</xdr:row>
      <xdr:rowOff>72464</xdr:rowOff>
    </xdr:to>
    <xdr:cxnSp macro="">
      <xdr:nvCxnSpPr>
        <xdr:cNvPr id="398" name="直線コネクタ 397"/>
        <xdr:cNvCxnSpPr/>
      </xdr:nvCxnSpPr>
      <xdr:spPr>
        <a:xfrm>
          <a:off x="9639300" y="12852329"/>
          <a:ext cx="838200" cy="7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9" name="普通建設事業費 （ うち新規整備　）平均値テキスト"/>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400" name="フローチャート: 判断 399"/>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165029</xdr:rowOff>
    </xdr:from>
    <xdr:to>
      <xdr:col>50</xdr:col>
      <xdr:colOff>114300</xdr:colOff>
      <xdr:row>76</xdr:row>
      <xdr:rowOff>164311</xdr:rowOff>
    </xdr:to>
    <xdr:cxnSp macro="">
      <xdr:nvCxnSpPr>
        <xdr:cNvPr id="401" name="直線コネクタ 400"/>
        <xdr:cNvCxnSpPr/>
      </xdr:nvCxnSpPr>
      <xdr:spPr>
        <a:xfrm flipV="1">
          <a:off x="8750300" y="12852329"/>
          <a:ext cx="889000" cy="3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2" name="フローチャート: 判断 401"/>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3" name="テキスト ボックス 402"/>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164311</xdr:rowOff>
    </xdr:from>
    <xdr:to>
      <xdr:col>45</xdr:col>
      <xdr:colOff>177800</xdr:colOff>
      <xdr:row>78</xdr:row>
      <xdr:rowOff>57779</xdr:rowOff>
    </xdr:to>
    <xdr:cxnSp macro="">
      <xdr:nvCxnSpPr>
        <xdr:cNvPr id="404" name="直線コネクタ 403"/>
        <xdr:cNvCxnSpPr/>
      </xdr:nvCxnSpPr>
      <xdr:spPr>
        <a:xfrm flipV="1">
          <a:off x="7861300" y="13194511"/>
          <a:ext cx="889000" cy="2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5" name="フローチャート: 判断 404"/>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6" name="テキスト ボックス 405"/>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57779</xdr:rowOff>
    </xdr:from>
    <xdr:to>
      <xdr:col>41</xdr:col>
      <xdr:colOff>50800</xdr:colOff>
      <xdr:row>78</xdr:row>
      <xdr:rowOff>64953</xdr:rowOff>
    </xdr:to>
    <xdr:cxnSp macro="">
      <xdr:nvCxnSpPr>
        <xdr:cNvPr id="407" name="直線コネクタ 406"/>
        <xdr:cNvCxnSpPr/>
      </xdr:nvCxnSpPr>
      <xdr:spPr>
        <a:xfrm flipV="1">
          <a:off x="6972300" y="13430879"/>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8" name="フローチャート: 判断 407"/>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9" name="テキスト ボックス 408"/>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10" name="フローチャート: 判断 409"/>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1" name="テキスト ボックス 410"/>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21664</xdr:rowOff>
    </xdr:from>
    <xdr:to>
      <xdr:col>55</xdr:col>
      <xdr:colOff>50800</xdr:colOff>
      <xdr:row>75</xdr:row>
      <xdr:rowOff>123264</xdr:rowOff>
    </xdr:to>
    <xdr:sp macro="" textlink="">
      <xdr:nvSpPr>
        <xdr:cNvPr id="417" name="楕円 416"/>
        <xdr:cNvSpPr/>
      </xdr:nvSpPr>
      <xdr:spPr>
        <a:xfrm>
          <a:off x="10426700" y="128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44541</xdr:rowOff>
    </xdr:from>
    <xdr:ext cx="599010" cy="259045"/>
    <xdr:sp macro="" textlink="">
      <xdr:nvSpPr>
        <xdr:cNvPr id="418" name="普通建設事業費 （ うち新規整備　）該当値テキスト"/>
        <xdr:cNvSpPr txBox="1"/>
      </xdr:nvSpPr>
      <xdr:spPr>
        <a:xfrm>
          <a:off x="10528300" y="1273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114229</xdr:rowOff>
    </xdr:from>
    <xdr:to>
      <xdr:col>50</xdr:col>
      <xdr:colOff>165100</xdr:colOff>
      <xdr:row>75</xdr:row>
      <xdr:rowOff>44379</xdr:rowOff>
    </xdr:to>
    <xdr:sp macro="" textlink="">
      <xdr:nvSpPr>
        <xdr:cNvPr id="419" name="楕円 418"/>
        <xdr:cNvSpPr/>
      </xdr:nvSpPr>
      <xdr:spPr>
        <a:xfrm>
          <a:off x="9588500" y="128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60906</xdr:rowOff>
    </xdr:from>
    <xdr:ext cx="599010" cy="259045"/>
    <xdr:sp macro="" textlink="">
      <xdr:nvSpPr>
        <xdr:cNvPr id="420" name="テキスト ボックス 419"/>
        <xdr:cNvSpPr txBox="1"/>
      </xdr:nvSpPr>
      <xdr:spPr>
        <a:xfrm>
          <a:off x="9339795" y="125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113511</xdr:rowOff>
    </xdr:from>
    <xdr:to>
      <xdr:col>46</xdr:col>
      <xdr:colOff>38100</xdr:colOff>
      <xdr:row>77</xdr:row>
      <xdr:rowOff>43661</xdr:rowOff>
    </xdr:to>
    <xdr:sp macro="" textlink="">
      <xdr:nvSpPr>
        <xdr:cNvPr id="421" name="楕円 420"/>
        <xdr:cNvSpPr/>
      </xdr:nvSpPr>
      <xdr:spPr>
        <a:xfrm>
          <a:off x="8699500" y="131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60188</xdr:rowOff>
    </xdr:from>
    <xdr:ext cx="534377" cy="259045"/>
    <xdr:sp macro="" textlink="">
      <xdr:nvSpPr>
        <xdr:cNvPr id="422" name="テキスト ボックス 421"/>
        <xdr:cNvSpPr txBox="1"/>
      </xdr:nvSpPr>
      <xdr:spPr>
        <a:xfrm>
          <a:off x="8483111" y="129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6979</xdr:rowOff>
    </xdr:from>
    <xdr:to>
      <xdr:col>41</xdr:col>
      <xdr:colOff>101600</xdr:colOff>
      <xdr:row>78</xdr:row>
      <xdr:rowOff>108579</xdr:rowOff>
    </xdr:to>
    <xdr:sp macro="" textlink="">
      <xdr:nvSpPr>
        <xdr:cNvPr id="423" name="楕円 422"/>
        <xdr:cNvSpPr/>
      </xdr:nvSpPr>
      <xdr:spPr>
        <a:xfrm>
          <a:off x="7810500" y="133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99706</xdr:rowOff>
    </xdr:from>
    <xdr:ext cx="534377" cy="259045"/>
    <xdr:sp macro="" textlink="">
      <xdr:nvSpPr>
        <xdr:cNvPr id="424" name="テキスト ボックス 423"/>
        <xdr:cNvSpPr txBox="1"/>
      </xdr:nvSpPr>
      <xdr:spPr>
        <a:xfrm>
          <a:off x="7594111" y="134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14153</xdr:rowOff>
    </xdr:from>
    <xdr:to>
      <xdr:col>36</xdr:col>
      <xdr:colOff>165100</xdr:colOff>
      <xdr:row>78</xdr:row>
      <xdr:rowOff>115753</xdr:rowOff>
    </xdr:to>
    <xdr:sp macro="" textlink="">
      <xdr:nvSpPr>
        <xdr:cNvPr id="425" name="楕円 424"/>
        <xdr:cNvSpPr/>
      </xdr:nvSpPr>
      <xdr:spPr>
        <a:xfrm>
          <a:off x="6921500" y="13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106880</xdr:rowOff>
    </xdr:from>
    <xdr:ext cx="534377" cy="259045"/>
    <xdr:sp macro="" textlink="">
      <xdr:nvSpPr>
        <xdr:cNvPr id="426" name="テキスト ボックス 425"/>
        <xdr:cNvSpPr txBox="1"/>
      </xdr:nvSpPr>
      <xdr:spPr>
        <a:xfrm>
          <a:off x="6705111" y="134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8" name="直線コネクタ 447"/>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9"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50" name="直線コネクタ 449"/>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1"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2" name="直線コネクタ 451"/>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160438</xdr:rowOff>
    </xdr:from>
    <xdr:to>
      <xdr:col>55</xdr:col>
      <xdr:colOff>0</xdr:colOff>
      <xdr:row>97</xdr:row>
      <xdr:rowOff>94698</xdr:rowOff>
    </xdr:to>
    <xdr:cxnSp macro="">
      <xdr:nvCxnSpPr>
        <xdr:cNvPr id="453" name="直線コネクタ 452"/>
        <xdr:cNvCxnSpPr/>
      </xdr:nvCxnSpPr>
      <xdr:spPr>
        <a:xfrm flipV="1">
          <a:off x="9639300" y="16448188"/>
          <a:ext cx="838200" cy="27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4"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5" name="フローチャート: 判断 454"/>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94698</xdr:rowOff>
    </xdr:from>
    <xdr:to>
      <xdr:col>50</xdr:col>
      <xdr:colOff>114300</xdr:colOff>
      <xdr:row>97</xdr:row>
      <xdr:rowOff>109987</xdr:rowOff>
    </xdr:to>
    <xdr:cxnSp macro="">
      <xdr:nvCxnSpPr>
        <xdr:cNvPr id="456" name="直線コネクタ 455"/>
        <xdr:cNvCxnSpPr/>
      </xdr:nvCxnSpPr>
      <xdr:spPr>
        <a:xfrm flipV="1">
          <a:off x="8750300" y="16725348"/>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7" name="フローチャート: 判断 456"/>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8" name="テキスト ボックス 457"/>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109987</xdr:rowOff>
    </xdr:from>
    <xdr:to>
      <xdr:col>45</xdr:col>
      <xdr:colOff>177800</xdr:colOff>
      <xdr:row>97</xdr:row>
      <xdr:rowOff>148365</xdr:rowOff>
    </xdr:to>
    <xdr:cxnSp macro="">
      <xdr:nvCxnSpPr>
        <xdr:cNvPr id="459" name="直線コネクタ 458"/>
        <xdr:cNvCxnSpPr/>
      </xdr:nvCxnSpPr>
      <xdr:spPr>
        <a:xfrm flipV="1">
          <a:off x="7861300" y="16740637"/>
          <a:ext cx="889000" cy="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60" name="フローチャート: 判断 459"/>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1" name="テキスト ボックス 460"/>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148365</xdr:rowOff>
    </xdr:from>
    <xdr:to>
      <xdr:col>41</xdr:col>
      <xdr:colOff>50800</xdr:colOff>
      <xdr:row>98</xdr:row>
      <xdr:rowOff>61913</xdr:rowOff>
    </xdr:to>
    <xdr:cxnSp macro="">
      <xdr:nvCxnSpPr>
        <xdr:cNvPr id="462" name="直線コネクタ 461"/>
        <xdr:cNvCxnSpPr/>
      </xdr:nvCxnSpPr>
      <xdr:spPr>
        <a:xfrm flipV="1">
          <a:off x="6972300" y="16779015"/>
          <a:ext cx="889000" cy="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3" name="フローチャート: 判断 462"/>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4" name="テキスト ボックス 463"/>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5" name="フローチャート: 判断 464"/>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6" name="テキスト ボックス 465"/>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109638</xdr:rowOff>
    </xdr:from>
    <xdr:to>
      <xdr:col>55</xdr:col>
      <xdr:colOff>50800</xdr:colOff>
      <xdr:row>96</xdr:row>
      <xdr:rowOff>39788</xdr:rowOff>
    </xdr:to>
    <xdr:sp macro="" textlink="">
      <xdr:nvSpPr>
        <xdr:cNvPr id="472" name="楕円 471"/>
        <xdr:cNvSpPr/>
      </xdr:nvSpPr>
      <xdr:spPr>
        <a:xfrm>
          <a:off x="10426700" y="16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132515</xdr:rowOff>
    </xdr:from>
    <xdr:ext cx="599010" cy="259045"/>
    <xdr:sp macro="" textlink="">
      <xdr:nvSpPr>
        <xdr:cNvPr id="473" name="普通建設事業費 （ うち更新整備　）該当値テキスト"/>
        <xdr:cNvSpPr txBox="1"/>
      </xdr:nvSpPr>
      <xdr:spPr>
        <a:xfrm>
          <a:off x="10528300" y="162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43898</xdr:rowOff>
    </xdr:from>
    <xdr:to>
      <xdr:col>50</xdr:col>
      <xdr:colOff>165100</xdr:colOff>
      <xdr:row>97</xdr:row>
      <xdr:rowOff>145498</xdr:rowOff>
    </xdr:to>
    <xdr:sp macro="" textlink="">
      <xdr:nvSpPr>
        <xdr:cNvPr id="474" name="楕円 473"/>
        <xdr:cNvSpPr/>
      </xdr:nvSpPr>
      <xdr:spPr>
        <a:xfrm>
          <a:off x="9588500" y="166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136625</xdr:rowOff>
    </xdr:from>
    <xdr:ext cx="534377" cy="259045"/>
    <xdr:sp macro="" textlink="">
      <xdr:nvSpPr>
        <xdr:cNvPr id="475" name="テキスト ボックス 474"/>
        <xdr:cNvSpPr txBox="1"/>
      </xdr:nvSpPr>
      <xdr:spPr>
        <a:xfrm>
          <a:off x="9372111" y="167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59187</xdr:rowOff>
    </xdr:from>
    <xdr:to>
      <xdr:col>46</xdr:col>
      <xdr:colOff>38100</xdr:colOff>
      <xdr:row>97</xdr:row>
      <xdr:rowOff>160787</xdr:rowOff>
    </xdr:to>
    <xdr:sp macro="" textlink="">
      <xdr:nvSpPr>
        <xdr:cNvPr id="476" name="楕円 475"/>
        <xdr:cNvSpPr/>
      </xdr:nvSpPr>
      <xdr:spPr>
        <a:xfrm>
          <a:off x="8699500" y="166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151914</xdr:rowOff>
    </xdr:from>
    <xdr:ext cx="534377" cy="259045"/>
    <xdr:sp macro="" textlink="">
      <xdr:nvSpPr>
        <xdr:cNvPr id="477" name="テキスト ボックス 476"/>
        <xdr:cNvSpPr txBox="1"/>
      </xdr:nvSpPr>
      <xdr:spPr>
        <a:xfrm>
          <a:off x="8483111" y="1678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97565</xdr:rowOff>
    </xdr:from>
    <xdr:to>
      <xdr:col>41</xdr:col>
      <xdr:colOff>101600</xdr:colOff>
      <xdr:row>98</xdr:row>
      <xdr:rowOff>27715</xdr:rowOff>
    </xdr:to>
    <xdr:sp macro="" textlink="">
      <xdr:nvSpPr>
        <xdr:cNvPr id="478" name="楕円 477"/>
        <xdr:cNvSpPr/>
      </xdr:nvSpPr>
      <xdr:spPr>
        <a:xfrm>
          <a:off x="7810500" y="167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18842</xdr:rowOff>
    </xdr:from>
    <xdr:ext cx="534377" cy="259045"/>
    <xdr:sp macro="" textlink="">
      <xdr:nvSpPr>
        <xdr:cNvPr id="479" name="テキスト ボックス 478"/>
        <xdr:cNvSpPr txBox="1"/>
      </xdr:nvSpPr>
      <xdr:spPr>
        <a:xfrm>
          <a:off x="7594111" y="1682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11113</xdr:rowOff>
    </xdr:from>
    <xdr:to>
      <xdr:col>36</xdr:col>
      <xdr:colOff>165100</xdr:colOff>
      <xdr:row>98</xdr:row>
      <xdr:rowOff>112713</xdr:rowOff>
    </xdr:to>
    <xdr:sp macro="" textlink="">
      <xdr:nvSpPr>
        <xdr:cNvPr id="480" name="楕円 479"/>
        <xdr:cNvSpPr/>
      </xdr:nvSpPr>
      <xdr:spPr>
        <a:xfrm>
          <a:off x="6921500" y="168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103840</xdr:rowOff>
    </xdr:from>
    <xdr:ext cx="534377" cy="259045"/>
    <xdr:sp macro="" textlink="">
      <xdr:nvSpPr>
        <xdr:cNvPr id="481" name="テキスト ボックス 480"/>
        <xdr:cNvSpPr txBox="1"/>
      </xdr:nvSpPr>
      <xdr:spPr>
        <a:xfrm>
          <a:off x="6705111" y="169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3" name="直線コネクタ 502"/>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6"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7" name="直線コネクタ 506"/>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61702</xdr:rowOff>
    </xdr:from>
    <xdr:to>
      <xdr:col>85</xdr:col>
      <xdr:colOff>127000</xdr:colOff>
      <xdr:row>38</xdr:row>
      <xdr:rowOff>105021</xdr:rowOff>
    </xdr:to>
    <xdr:cxnSp macro="">
      <xdr:nvCxnSpPr>
        <xdr:cNvPr id="508" name="直線コネクタ 507"/>
        <xdr:cNvCxnSpPr/>
      </xdr:nvCxnSpPr>
      <xdr:spPr>
        <a:xfrm>
          <a:off x="15481300" y="6576802"/>
          <a:ext cx="8382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9"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10" name="フローチャート: 判断 509"/>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171407</xdr:rowOff>
    </xdr:from>
    <xdr:to>
      <xdr:col>81</xdr:col>
      <xdr:colOff>50800</xdr:colOff>
      <xdr:row>38</xdr:row>
      <xdr:rowOff>61702</xdr:rowOff>
    </xdr:to>
    <xdr:cxnSp macro="">
      <xdr:nvCxnSpPr>
        <xdr:cNvPr id="511" name="直線コネクタ 510"/>
        <xdr:cNvCxnSpPr/>
      </xdr:nvCxnSpPr>
      <xdr:spPr>
        <a:xfrm>
          <a:off x="14592300" y="6515057"/>
          <a:ext cx="889000" cy="6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2" name="フローチャート: 判断 511"/>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3" name="テキスト ボックス 512"/>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171407</xdr:rowOff>
    </xdr:from>
    <xdr:to>
      <xdr:col>76</xdr:col>
      <xdr:colOff>114300</xdr:colOff>
      <xdr:row>38</xdr:row>
      <xdr:rowOff>100106</xdr:rowOff>
    </xdr:to>
    <xdr:cxnSp macro="">
      <xdr:nvCxnSpPr>
        <xdr:cNvPr id="514" name="直線コネクタ 513"/>
        <xdr:cNvCxnSpPr/>
      </xdr:nvCxnSpPr>
      <xdr:spPr>
        <a:xfrm flipV="1">
          <a:off x="13703300" y="6515057"/>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5" name="フローチャート: 判断 514"/>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6" name="テキスト ボックス 515"/>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125824</xdr:rowOff>
    </xdr:from>
    <xdr:to>
      <xdr:col>71</xdr:col>
      <xdr:colOff>177800</xdr:colOff>
      <xdr:row>38</xdr:row>
      <xdr:rowOff>100106</xdr:rowOff>
    </xdr:to>
    <xdr:cxnSp macro="">
      <xdr:nvCxnSpPr>
        <xdr:cNvPr id="517" name="直線コネクタ 516"/>
        <xdr:cNvCxnSpPr/>
      </xdr:nvCxnSpPr>
      <xdr:spPr>
        <a:xfrm>
          <a:off x="12814300" y="6469474"/>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8" name="フローチャート: 判断 517"/>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9" name="テキスト ボックス 518"/>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20" name="フローチャート: 判断 519"/>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21" name="テキスト ボックス 520"/>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54221</xdr:rowOff>
    </xdr:from>
    <xdr:to>
      <xdr:col>85</xdr:col>
      <xdr:colOff>177800</xdr:colOff>
      <xdr:row>38</xdr:row>
      <xdr:rowOff>155821</xdr:rowOff>
    </xdr:to>
    <xdr:sp macro="" textlink="">
      <xdr:nvSpPr>
        <xdr:cNvPr id="527" name="楕円 526"/>
        <xdr:cNvSpPr/>
      </xdr:nvSpPr>
      <xdr:spPr>
        <a:xfrm>
          <a:off x="16268700" y="65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140598</xdr:rowOff>
    </xdr:from>
    <xdr:ext cx="469744" cy="259045"/>
    <xdr:sp macro="" textlink="">
      <xdr:nvSpPr>
        <xdr:cNvPr id="528" name="災害復旧事業費該当値テキスト"/>
        <xdr:cNvSpPr txBox="1"/>
      </xdr:nvSpPr>
      <xdr:spPr>
        <a:xfrm>
          <a:off x="16370300" y="648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10902</xdr:rowOff>
    </xdr:from>
    <xdr:to>
      <xdr:col>81</xdr:col>
      <xdr:colOff>101600</xdr:colOff>
      <xdr:row>38</xdr:row>
      <xdr:rowOff>112502</xdr:rowOff>
    </xdr:to>
    <xdr:sp macro="" textlink="">
      <xdr:nvSpPr>
        <xdr:cNvPr id="529" name="楕円 528"/>
        <xdr:cNvSpPr/>
      </xdr:nvSpPr>
      <xdr:spPr>
        <a:xfrm>
          <a:off x="15430500" y="65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103629</xdr:rowOff>
    </xdr:from>
    <xdr:ext cx="469744" cy="259045"/>
    <xdr:sp macro="" textlink="">
      <xdr:nvSpPr>
        <xdr:cNvPr id="530" name="テキスト ボックス 529"/>
        <xdr:cNvSpPr txBox="1"/>
      </xdr:nvSpPr>
      <xdr:spPr>
        <a:xfrm>
          <a:off x="15246428" y="66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120607</xdr:rowOff>
    </xdr:from>
    <xdr:to>
      <xdr:col>76</xdr:col>
      <xdr:colOff>165100</xdr:colOff>
      <xdr:row>38</xdr:row>
      <xdr:rowOff>50757</xdr:rowOff>
    </xdr:to>
    <xdr:sp macro="" textlink="">
      <xdr:nvSpPr>
        <xdr:cNvPr id="531" name="楕円 530"/>
        <xdr:cNvSpPr/>
      </xdr:nvSpPr>
      <xdr:spPr>
        <a:xfrm>
          <a:off x="14541500" y="64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67284</xdr:rowOff>
    </xdr:from>
    <xdr:ext cx="469744" cy="259045"/>
    <xdr:sp macro="" textlink="">
      <xdr:nvSpPr>
        <xdr:cNvPr id="532" name="テキスト ボックス 531"/>
        <xdr:cNvSpPr txBox="1"/>
      </xdr:nvSpPr>
      <xdr:spPr>
        <a:xfrm>
          <a:off x="14357428" y="623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49306</xdr:rowOff>
    </xdr:from>
    <xdr:to>
      <xdr:col>72</xdr:col>
      <xdr:colOff>38100</xdr:colOff>
      <xdr:row>38</xdr:row>
      <xdr:rowOff>150906</xdr:rowOff>
    </xdr:to>
    <xdr:sp macro="" textlink="">
      <xdr:nvSpPr>
        <xdr:cNvPr id="533" name="楕円 532"/>
        <xdr:cNvSpPr/>
      </xdr:nvSpPr>
      <xdr:spPr>
        <a:xfrm>
          <a:off x="13652500" y="65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167433</xdr:rowOff>
    </xdr:from>
    <xdr:ext cx="469744" cy="259045"/>
    <xdr:sp macro="" textlink="">
      <xdr:nvSpPr>
        <xdr:cNvPr id="534" name="テキスト ボックス 533"/>
        <xdr:cNvSpPr txBox="1"/>
      </xdr:nvSpPr>
      <xdr:spPr>
        <a:xfrm>
          <a:off x="13468428" y="633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75024</xdr:rowOff>
    </xdr:from>
    <xdr:to>
      <xdr:col>67</xdr:col>
      <xdr:colOff>101600</xdr:colOff>
      <xdr:row>38</xdr:row>
      <xdr:rowOff>5174</xdr:rowOff>
    </xdr:to>
    <xdr:sp macro="" textlink="">
      <xdr:nvSpPr>
        <xdr:cNvPr id="535" name="楕円 534"/>
        <xdr:cNvSpPr/>
      </xdr:nvSpPr>
      <xdr:spPr>
        <a:xfrm>
          <a:off x="12763500" y="64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21701</xdr:rowOff>
    </xdr:from>
    <xdr:ext cx="469744" cy="259045"/>
    <xdr:sp macro="" textlink="">
      <xdr:nvSpPr>
        <xdr:cNvPr id="536" name="テキスト ボックス 535"/>
        <xdr:cNvSpPr txBox="1"/>
      </xdr:nvSpPr>
      <xdr:spPr>
        <a:xfrm>
          <a:off x="12579428" y="61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9" name="直線コネクタ 608"/>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0"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1" name="直線コネクタ 610"/>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2"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3" name="直線コネクタ 612"/>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127608</xdr:rowOff>
    </xdr:from>
    <xdr:to>
      <xdr:col>85</xdr:col>
      <xdr:colOff>127000</xdr:colOff>
      <xdr:row>76</xdr:row>
      <xdr:rowOff>148554</xdr:rowOff>
    </xdr:to>
    <xdr:cxnSp macro="">
      <xdr:nvCxnSpPr>
        <xdr:cNvPr id="614" name="直線コネクタ 613"/>
        <xdr:cNvCxnSpPr/>
      </xdr:nvCxnSpPr>
      <xdr:spPr>
        <a:xfrm flipV="1">
          <a:off x="15481300" y="13157808"/>
          <a:ext cx="8382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5"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6" name="フローチャート: 判断 615"/>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148554</xdr:rowOff>
    </xdr:from>
    <xdr:to>
      <xdr:col>81</xdr:col>
      <xdr:colOff>50800</xdr:colOff>
      <xdr:row>76</xdr:row>
      <xdr:rowOff>150192</xdr:rowOff>
    </xdr:to>
    <xdr:cxnSp macro="">
      <xdr:nvCxnSpPr>
        <xdr:cNvPr id="617" name="直線コネクタ 616"/>
        <xdr:cNvCxnSpPr/>
      </xdr:nvCxnSpPr>
      <xdr:spPr>
        <a:xfrm flipV="1">
          <a:off x="14592300" y="1317875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8" name="フローチャート: 判断 617"/>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9" name="テキスト ボックス 618"/>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150192</xdr:rowOff>
    </xdr:from>
    <xdr:to>
      <xdr:col>76</xdr:col>
      <xdr:colOff>114300</xdr:colOff>
      <xdr:row>77</xdr:row>
      <xdr:rowOff>9816</xdr:rowOff>
    </xdr:to>
    <xdr:cxnSp macro="">
      <xdr:nvCxnSpPr>
        <xdr:cNvPr id="620" name="直線コネクタ 619"/>
        <xdr:cNvCxnSpPr/>
      </xdr:nvCxnSpPr>
      <xdr:spPr>
        <a:xfrm flipV="1">
          <a:off x="13703300" y="13180392"/>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1" name="フローチャート: 判断 620"/>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2" name="テキスト ボックス 621"/>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9816</xdr:rowOff>
    </xdr:from>
    <xdr:to>
      <xdr:col>71</xdr:col>
      <xdr:colOff>177800</xdr:colOff>
      <xdr:row>77</xdr:row>
      <xdr:rowOff>41791</xdr:rowOff>
    </xdr:to>
    <xdr:cxnSp macro="">
      <xdr:nvCxnSpPr>
        <xdr:cNvPr id="623" name="直線コネクタ 622"/>
        <xdr:cNvCxnSpPr/>
      </xdr:nvCxnSpPr>
      <xdr:spPr>
        <a:xfrm flipV="1">
          <a:off x="12814300" y="13211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4" name="フローチャート: 判断 623"/>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5" name="テキスト ボックス 624"/>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6" name="フローチャート: 判断 625"/>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7" name="テキスト ボックス 626"/>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76808</xdr:rowOff>
    </xdr:from>
    <xdr:to>
      <xdr:col>85</xdr:col>
      <xdr:colOff>177800</xdr:colOff>
      <xdr:row>77</xdr:row>
      <xdr:rowOff>6958</xdr:rowOff>
    </xdr:to>
    <xdr:sp macro="" textlink="">
      <xdr:nvSpPr>
        <xdr:cNvPr id="633" name="楕円 632"/>
        <xdr:cNvSpPr/>
      </xdr:nvSpPr>
      <xdr:spPr>
        <a:xfrm>
          <a:off x="16268700" y="131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55235</xdr:rowOff>
    </xdr:from>
    <xdr:ext cx="534377" cy="259045"/>
    <xdr:sp macro="" textlink="">
      <xdr:nvSpPr>
        <xdr:cNvPr id="634" name="公債費該当値テキスト"/>
        <xdr:cNvSpPr txBox="1"/>
      </xdr:nvSpPr>
      <xdr:spPr>
        <a:xfrm>
          <a:off x="16370300" y="1308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97754</xdr:rowOff>
    </xdr:from>
    <xdr:to>
      <xdr:col>81</xdr:col>
      <xdr:colOff>101600</xdr:colOff>
      <xdr:row>77</xdr:row>
      <xdr:rowOff>27904</xdr:rowOff>
    </xdr:to>
    <xdr:sp macro="" textlink="">
      <xdr:nvSpPr>
        <xdr:cNvPr id="635" name="楕円 634"/>
        <xdr:cNvSpPr/>
      </xdr:nvSpPr>
      <xdr:spPr>
        <a:xfrm>
          <a:off x="15430500" y="131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19031</xdr:rowOff>
    </xdr:from>
    <xdr:ext cx="534377" cy="259045"/>
    <xdr:sp macro="" textlink="">
      <xdr:nvSpPr>
        <xdr:cNvPr id="636" name="テキスト ボックス 635"/>
        <xdr:cNvSpPr txBox="1"/>
      </xdr:nvSpPr>
      <xdr:spPr>
        <a:xfrm>
          <a:off x="15214111" y="1322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99392</xdr:rowOff>
    </xdr:from>
    <xdr:to>
      <xdr:col>76</xdr:col>
      <xdr:colOff>165100</xdr:colOff>
      <xdr:row>77</xdr:row>
      <xdr:rowOff>29542</xdr:rowOff>
    </xdr:to>
    <xdr:sp macro="" textlink="">
      <xdr:nvSpPr>
        <xdr:cNvPr id="637" name="楕円 636"/>
        <xdr:cNvSpPr/>
      </xdr:nvSpPr>
      <xdr:spPr>
        <a:xfrm>
          <a:off x="14541500" y="131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46069</xdr:rowOff>
    </xdr:from>
    <xdr:ext cx="534377" cy="259045"/>
    <xdr:sp macro="" textlink="">
      <xdr:nvSpPr>
        <xdr:cNvPr id="638" name="テキスト ボックス 637"/>
        <xdr:cNvSpPr txBox="1"/>
      </xdr:nvSpPr>
      <xdr:spPr>
        <a:xfrm>
          <a:off x="14325111" y="129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130466</xdr:rowOff>
    </xdr:from>
    <xdr:to>
      <xdr:col>72</xdr:col>
      <xdr:colOff>38100</xdr:colOff>
      <xdr:row>77</xdr:row>
      <xdr:rowOff>60616</xdr:rowOff>
    </xdr:to>
    <xdr:sp macro="" textlink="">
      <xdr:nvSpPr>
        <xdr:cNvPr id="639" name="楕円 638"/>
        <xdr:cNvSpPr/>
      </xdr:nvSpPr>
      <xdr:spPr>
        <a:xfrm>
          <a:off x="13652500" y="131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51743</xdr:rowOff>
    </xdr:from>
    <xdr:ext cx="534377" cy="259045"/>
    <xdr:sp macro="" textlink="">
      <xdr:nvSpPr>
        <xdr:cNvPr id="640" name="テキスト ボックス 639"/>
        <xdr:cNvSpPr txBox="1"/>
      </xdr:nvSpPr>
      <xdr:spPr>
        <a:xfrm>
          <a:off x="13436111" y="132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162441</xdr:rowOff>
    </xdr:from>
    <xdr:to>
      <xdr:col>67</xdr:col>
      <xdr:colOff>101600</xdr:colOff>
      <xdr:row>77</xdr:row>
      <xdr:rowOff>92591</xdr:rowOff>
    </xdr:to>
    <xdr:sp macro="" textlink="">
      <xdr:nvSpPr>
        <xdr:cNvPr id="641" name="楕円 640"/>
        <xdr:cNvSpPr/>
      </xdr:nvSpPr>
      <xdr:spPr>
        <a:xfrm>
          <a:off x="12763500" y="131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83718</xdr:rowOff>
    </xdr:from>
    <xdr:ext cx="534377" cy="259045"/>
    <xdr:sp macro="" textlink="">
      <xdr:nvSpPr>
        <xdr:cNvPr id="642" name="テキスト ボックス 641"/>
        <xdr:cNvSpPr txBox="1"/>
      </xdr:nvSpPr>
      <xdr:spPr>
        <a:xfrm>
          <a:off x="12547111" y="132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100912</xdr:rowOff>
    </xdr:from>
    <xdr:to>
      <xdr:col>85</xdr:col>
      <xdr:colOff>126364</xdr:colOff>
      <xdr:row>98</xdr:row>
      <xdr:rowOff>130364</xdr:rowOff>
    </xdr:to>
    <xdr:cxnSp macro="">
      <xdr:nvCxnSpPr>
        <xdr:cNvPr id="664" name="直線コネクタ 663"/>
        <xdr:cNvCxnSpPr/>
      </xdr:nvCxnSpPr>
      <xdr:spPr>
        <a:xfrm flipV="1">
          <a:off x="16317595" y="15874312"/>
          <a:ext cx="1269" cy="105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134191</xdr:rowOff>
    </xdr:from>
    <xdr:ext cx="469744" cy="259045"/>
    <xdr:sp macro="" textlink="">
      <xdr:nvSpPr>
        <xdr:cNvPr id="665" name="積立金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130364</xdr:rowOff>
    </xdr:from>
    <xdr:to>
      <xdr:col>86</xdr:col>
      <xdr:colOff>25400</xdr:colOff>
      <xdr:row>98</xdr:row>
      <xdr:rowOff>130364</xdr:rowOff>
    </xdr:to>
    <xdr:cxnSp macro="">
      <xdr:nvCxnSpPr>
        <xdr:cNvPr id="666" name="直線コネクタ 665"/>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47589</xdr:rowOff>
    </xdr:from>
    <xdr:ext cx="599010" cy="259045"/>
    <xdr:sp macro="" textlink="">
      <xdr:nvSpPr>
        <xdr:cNvPr id="667" name="積立金最大値テキスト"/>
        <xdr:cNvSpPr txBox="1"/>
      </xdr:nvSpPr>
      <xdr:spPr>
        <a:xfrm>
          <a:off x="16370300" y="1564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100912</xdr:rowOff>
    </xdr:from>
    <xdr:to>
      <xdr:col>86</xdr:col>
      <xdr:colOff>25400</xdr:colOff>
      <xdr:row>92</xdr:row>
      <xdr:rowOff>100912</xdr:rowOff>
    </xdr:to>
    <xdr:cxnSp macro="">
      <xdr:nvCxnSpPr>
        <xdr:cNvPr id="668" name="直線コネクタ 667"/>
        <xdr:cNvCxnSpPr/>
      </xdr:nvCxnSpPr>
      <xdr:spPr>
        <a:xfrm>
          <a:off x="16230600" y="1587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100912</xdr:rowOff>
    </xdr:from>
    <xdr:to>
      <xdr:col>85</xdr:col>
      <xdr:colOff>127000</xdr:colOff>
      <xdr:row>94</xdr:row>
      <xdr:rowOff>60403</xdr:rowOff>
    </xdr:to>
    <xdr:cxnSp macro="">
      <xdr:nvCxnSpPr>
        <xdr:cNvPr id="669" name="直線コネクタ 668"/>
        <xdr:cNvCxnSpPr/>
      </xdr:nvCxnSpPr>
      <xdr:spPr>
        <a:xfrm flipV="1">
          <a:off x="15481300" y="15874312"/>
          <a:ext cx="838200" cy="3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160258</xdr:rowOff>
    </xdr:from>
    <xdr:ext cx="534377" cy="259045"/>
    <xdr:sp macro="" textlink="">
      <xdr:nvSpPr>
        <xdr:cNvPr id="670" name="積立金平均値テキスト"/>
        <xdr:cNvSpPr txBox="1"/>
      </xdr:nvSpPr>
      <xdr:spPr>
        <a:xfrm>
          <a:off x="16370300" y="16619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10381</xdr:rowOff>
    </xdr:from>
    <xdr:to>
      <xdr:col>85</xdr:col>
      <xdr:colOff>177800</xdr:colOff>
      <xdr:row>97</xdr:row>
      <xdr:rowOff>111981</xdr:rowOff>
    </xdr:to>
    <xdr:sp macro="" textlink="">
      <xdr:nvSpPr>
        <xdr:cNvPr id="671" name="フローチャート: 判断 670"/>
        <xdr:cNvSpPr/>
      </xdr:nvSpPr>
      <xdr:spPr>
        <a:xfrm>
          <a:off x="16268700" y="166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147262</xdr:rowOff>
    </xdr:from>
    <xdr:to>
      <xdr:col>81</xdr:col>
      <xdr:colOff>50800</xdr:colOff>
      <xdr:row>94</xdr:row>
      <xdr:rowOff>60403</xdr:rowOff>
    </xdr:to>
    <xdr:cxnSp macro="">
      <xdr:nvCxnSpPr>
        <xdr:cNvPr id="672" name="直線コネクタ 671"/>
        <xdr:cNvCxnSpPr/>
      </xdr:nvCxnSpPr>
      <xdr:spPr>
        <a:xfrm>
          <a:off x="14592300" y="15577762"/>
          <a:ext cx="889000" cy="59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25468</xdr:rowOff>
    </xdr:from>
    <xdr:to>
      <xdr:col>81</xdr:col>
      <xdr:colOff>101600</xdr:colOff>
      <xdr:row>97</xdr:row>
      <xdr:rowOff>127068</xdr:rowOff>
    </xdr:to>
    <xdr:sp macro="" textlink="">
      <xdr:nvSpPr>
        <xdr:cNvPr id="673" name="フローチャート: 判断 672"/>
        <xdr:cNvSpPr/>
      </xdr:nvSpPr>
      <xdr:spPr>
        <a:xfrm>
          <a:off x="15430500" y="1665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118195</xdr:rowOff>
    </xdr:from>
    <xdr:ext cx="534377" cy="259045"/>
    <xdr:sp macro="" textlink="">
      <xdr:nvSpPr>
        <xdr:cNvPr id="674" name="テキスト ボックス 673"/>
        <xdr:cNvSpPr txBox="1"/>
      </xdr:nvSpPr>
      <xdr:spPr>
        <a:xfrm>
          <a:off x="15214111" y="1674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10066</xdr:rowOff>
    </xdr:from>
    <xdr:to>
      <xdr:col>76</xdr:col>
      <xdr:colOff>114300</xdr:colOff>
      <xdr:row>90</xdr:row>
      <xdr:rowOff>147262</xdr:rowOff>
    </xdr:to>
    <xdr:cxnSp macro="">
      <xdr:nvCxnSpPr>
        <xdr:cNvPr id="675" name="直線コネクタ 674"/>
        <xdr:cNvCxnSpPr/>
      </xdr:nvCxnSpPr>
      <xdr:spPr>
        <a:xfrm>
          <a:off x="13703300" y="15440566"/>
          <a:ext cx="889000" cy="1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26949</xdr:rowOff>
    </xdr:from>
    <xdr:to>
      <xdr:col>76</xdr:col>
      <xdr:colOff>165100</xdr:colOff>
      <xdr:row>97</xdr:row>
      <xdr:rowOff>128549</xdr:rowOff>
    </xdr:to>
    <xdr:sp macro="" textlink="">
      <xdr:nvSpPr>
        <xdr:cNvPr id="676" name="フローチャート: 判断 675"/>
        <xdr:cNvSpPr/>
      </xdr:nvSpPr>
      <xdr:spPr>
        <a:xfrm>
          <a:off x="14541500" y="1665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119676</xdr:rowOff>
    </xdr:from>
    <xdr:ext cx="534377" cy="259045"/>
    <xdr:sp macro="" textlink="">
      <xdr:nvSpPr>
        <xdr:cNvPr id="677" name="テキスト ボックス 676"/>
        <xdr:cNvSpPr txBox="1"/>
      </xdr:nvSpPr>
      <xdr:spPr>
        <a:xfrm>
          <a:off x="14325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10066</xdr:rowOff>
    </xdr:from>
    <xdr:to>
      <xdr:col>71</xdr:col>
      <xdr:colOff>177800</xdr:colOff>
      <xdr:row>96</xdr:row>
      <xdr:rowOff>12424</xdr:rowOff>
    </xdr:to>
    <xdr:cxnSp macro="">
      <xdr:nvCxnSpPr>
        <xdr:cNvPr id="678" name="直線コネクタ 677"/>
        <xdr:cNvCxnSpPr/>
      </xdr:nvCxnSpPr>
      <xdr:spPr>
        <a:xfrm flipV="1">
          <a:off x="12814300" y="15440566"/>
          <a:ext cx="889000" cy="103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43966</xdr:rowOff>
    </xdr:from>
    <xdr:to>
      <xdr:col>72</xdr:col>
      <xdr:colOff>38100</xdr:colOff>
      <xdr:row>97</xdr:row>
      <xdr:rowOff>145566</xdr:rowOff>
    </xdr:to>
    <xdr:sp macro="" textlink="">
      <xdr:nvSpPr>
        <xdr:cNvPr id="679" name="フローチャート: 判断 678"/>
        <xdr:cNvSpPr/>
      </xdr:nvSpPr>
      <xdr:spPr>
        <a:xfrm>
          <a:off x="13652500" y="1667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136693</xdr:rowOff>
    </xdr:from>
    <xdr:ext cx="534377" cy="259045"/>
    <xdr:sp macro="" textlink="">
      <xdr:nvSpPr>
        <xdr:cNvPr id="680" name="テキスト ボックス 679"/>
        <xdr:cNvSpPr txBox="1"/>
      </xdr:nvSpPr>
      <xdr:spPr>
        <a:xfrm>
          <a:off x="13436111" y="167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56073</xdr:rowOff>
    </xdr:from>
    <xdr:to>
      <xdr:col>67</xdr:col>
      <xdr:colOff>101600</xdr:colOff>
      <xdr:row>97</xdr:row>
      <xdr:rowOff>157673</xdr:rowOff>
    </xdr:to>
    <xdr:sp macro="" textlink="">
      <xdr:nvSpPr>
        <xdr:cNvPr id="681" name="フローチャート: 判断 680"/>
        <xdr:cNvSpPr/>
      </xdr:nvSpPr>
      <xdr:spPr>
        <a:xfrm>
          <a:off x="12763500" y="166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148800</xdr:rowOff>
    </xdr:from>
    <xdr:ext cx="534377" cy="259045"/>
    <xdr:sp macro="" textlink="">
      <xdr:nvSpPr>
        <xdr:cNvPr id="682" name="テキスト ボックス 681"/>
        <xdr:cNvSpPr txBox="1"/>
      </xdr:nvSpPr>
      <xdr:spPr>
        <a:xfrm>
          <a:off x="12547111" y="167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50112</xdr:rowOff>
    </xdr:from>
    <xdr:to>
      <xdr:col>85</xdr:col>
      <xdr:colOff>177800</xdr:colOff>
      <xdr:row>92</xdr:row>
      <xdr:rowOff>151712</xdr:rowOff>
    </xdr:to>
    <xdr:sp macro="" textlink="">
      <xdr:nvSpPr>
        <xdr:cNvPr id="688" name="楕円 687"/>
        <xdr:cNvSpPr/>
      </xdr:nvSpPr>
      <xdr:spPr>
        <a:xfrm>
          <a:off x="16268700" y="158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3139</xdr:rowOff>
    </xdr:from>
    <xdr:ext cx="599010" cy="259045"/>
    <xdr:sp macro="" textlink="">
      <xdr:nvSpPr>
        <xdr:cNvPr id="689" name="積立金該当値テキスト"/>
        <xdr:cNvSpPr txBox="1"/>
      </xdr:nvSpPr>
      <xdr:spPr>
        <a:xfrm>
          <a:off x="16370300" y="1577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9603</xdr:rowOff>
    </xdr:from>
    <xdr:to>
      <xdr:col>81</xdr:col>
      <xdr:colOff>101600</xdr:colOff>
      <xdr:row>94</xdr:row>
      <xdr:rowOff>111203</xdr:rowOff>
    </xdr:to>
    <xdr:sp macro="" textlink="">
      <xdr:nvSpPr>
        <xdr:cNvPr id="690" name="楕円 689"/>
        <xdr:cNvSpPr/>
      </xdr:nvSpPr>
      <xdr:spPr>
        <a:xfrm>
          <a:off x="15430500" y="161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127730</xdr:rowOff>
    </xdr:from>
    <xdr:ext cx="534377" cy="259045"/>
    <xdr:sp macro="" textlink="">
      <xdr:nvSpPr>
        <xdr:cNvPr id="691" name="テキスト ボックス 690"/>
        <xdr:cNvSpPr txBox="1"/>
      </xdr:nvSpPr>
      <xdr:spPr>
        <a:xfrm>
          <a:off x="15214111" y="159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96462</xdr:rowOff>
    </xdr:from>
    <xdr:to>
      <xdr:col>76</xdr:col>
      <xdr:colOff>165100</xdr:colOff>
      <xdr:row>91</xdr:row>
      <xdr:rowOff>26612</xdr:rowOff>
    </xdr:to>
    <xdr:sp macro="" textlink="">
      <xdr:nvSpPr>
        <xdr:cNvPr id="692" name="楕円 691"/>
        <xdr:cNvSpPr/>
      </xdr:nvSpPr>
      <xdr:spPr>
        <a:xfrm>
          <a:off x="14541500" y="15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43139</xdr:rowOff>
    </xdr:from>
    <xdr:ext cx="599010" cy="259045"/>
    <xdr:sp macro="" textlink="">
      <xdr:nvSpPr>
        <xdr:cNvPr id="693" name="テキスト ボックス 692"/>
        <xdr:cNvSpPr txBox="1"/>
      </xdr:nvSpPr>
      <xdr:spPr>
        <a:xfrm>
          <a:off x="14292795" y="1530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130716</xdr:rowOff>
    </xdr:from>
    <xdr:to>
      <xdr:col>72</xdr:col>
      <xdr:colOff>38100</xdr:colOff>
      <xdr:row>90</xdr:row>
      <xdr:rowOff>60866</xdr:rowOff>
    </xdr:to>
    <xdr:sp macro="" textlink="">
      <xdr:nvSpPr>
        <xdr:cNvPr id="694" name="楕円 693"/>
        <xdr:cNvSpPr/>
      </xdr:nvSpPr>
      <xdr:spPr>
        <a:xfrm>
          <a:off x="13652500" y="15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77393</xdr:rowOff>
    </xdr:from>
    <xdr:ext cx="599010" cy="259045"/>
    <xdr:sp macro="" textlink="">
      <xdr:nvSpPr>
        <xdr:cNvPr id="695" name="テキスト ボックス 694"/>
        <xdr:cNvSpPr txBox="1"/>
      </xdr:nvSpPr>
      <xdr:spPr>
        <a:xfrm>
          <a:off x="13403795" y="151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133074</xdr:rowOff>
    </xdr:from>
    <xdr:to>
      <xdr:col>67</xdr:col>
      <xdr:colOff>101600</xdr:colOff>
      <xdr:row>96</xdr:row>
      <xdr:rowOff>63224</xdr:rowOff>
    </xdr:to>
    <xdr:sp macro="" textlink="">
      <xdr:nvSpPr>
        <xdr:cNvPr id="696" name="楕円 695"/>
        <xdr:cNvSpPr/>
      </xdr:nvSpPr>
      <xdr:spPr>
        <a:xfrm>
          <a:off x="12763500" y="164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79751</xdr:rowOff>
    </xdr:from>
    <xdr:ext cx="534377" cy="259045"/>
    <xdr:sp macro="" textlink="">
      <xdr:nvSpPr>
        <xdr:cNvPr id="697" name="テキスト ボックス 696"/>
        <xdr:cNvSpPr txBox="1"/>
      </xdr:nvSpPr>
      <xdr:spPr>
        <a:xfrm>
          <a:off x="12547111" y="161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30125</xdr:rowOff>
    </xdr:from>
    <xdr:to>
      <xdr:col>107</xdr:col>
      <xdr:colOff>50800</xdr:colOff>
      <xdr:row>59</xdr:row>
      <xdr:rowOff>44450</xdr:rowOff>
    </xdr:to>
    <xdr:cxnSp macro="">
      <xdr:nvCxnSpPr>
        <xdr:cNvPr id="787" name="直線コネクタ 786"/>
        <xdr:cNvCxnSpPr/>
      </xdr:nvCxnSpPr>
      <xdr:spPr>
        <a:xfrm>
          <a:off x="19545300" y="9974225"/>
          <a:ext cx="889000" cy="1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30125</xdr:rowOff>
    </xdr:from>
    <xdr:to>
      <xdr:col>102</xdr:col>
      <xdr:colOff>114300</xdr:colOff>
      <xdr:row>59</xdr:row>
      <xdr:rowOff>44450</xdr:rowOff>
    </xdr:to>
    <xdr:cxnSp macro="">
      <xdr:nvCxnSpPr>
        <xdr:cNvPr id="790" name="直線コネクタ 789"/>
        <xdr:cNvCxnSpPr/>
      </xdr:nvCxnSpPr>
      <xdr:spPr>
        <a:xfrm flipV="1">
          <a:off x="18656300" y="9974225"/>
          <a:ext cx="889000" cy="1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150775</xdr:rowOff>
    </xdr:from>
    <xdr:to>
      <xdr:col>102</xdr:col>
      <xdr:colOff>165100</xdr:colOff>
      <xdr:row>58</xdr:row>
      <xdr:rowOff>80925</xdr:rowOff>
    </xdr:to>
    <xdr:sp macro="" textlink="">
      <xdr:nvSpPr>
        <xdr:cNvPr id="806" name="楕円 805"/>
        <xdr:cNvSpPr/>
      </xdr:nvSpPr>
      <xdr:spPr>
        <a:xfrm>
          <a:off x="19494500" y="9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97452</xdr:rowOff>
    </xdr:from>
    <xdr:ext cx="469744" cy="259045"/>
    <xdr:sp macro="" textlink="">
      <xdr:nvSpPr>
        <xdr:cNvPr id="807" name="テキスト ボックス 806"/>
        <xdr:cNvSpPr txBox="1"/>
      </xdr:nvSpPr>
      <xdr:spPr>
        <a:xfrm>
          <a:off x="19310428" y="9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146188</xdr:rowOff>
    </xdr:from>
    <xdr:to>
      <xdr:col>116</xdr:col>
      <xdr:colOff>63500</xdr:colOff>
      <xdr:row>75</xdr:row>
      <xdr:rowOff>154439</xdr:rowOff>
    </xdr:to>
    <xdr:cxnSp macro="">
      <xdr:nvCxnSpPr>
        <xdr:cNvPr id="840" name="直線コネクタ 839"/>
        <xdr:cNvCxnSpPr/>
      </xdr:nvCxnSpPr>
      <xdr:spPr>
        <a:xfrm flipV="1">
          <a:off x="21323300" y="12833488"/>
          <a:ext cx="838200" cy="17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154439</xdr:rowOff>
    </xdr:from>
    <xdr:to>
      <xdr:col>111</xdr:col>
      <xdr:colOff>177800</xdr:colOff>
      <xdr:row>75</xdr:row>
      <xdr:rowOff>157107</xdr:rowOff>
    </xdr:to>
    <xdr:cxnSp macro="">
      <xdr:nvCxnSpPr>
        <xdr:cNvPr id="843" name="直線コネクタ 842"/>
        <xdr:cNvCxnSpPr/>
      </xdr:nvCxnSpPr>
      <xdr:spPr>
        <a:xfrm flipV="1">
          <a:off x="20434300" y="1301318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157107</xdr:rowOff>
    </xdr:from>
    <xdr:to>
      <xdr:col>107</xdr:col>
      <xdr:colOff>50800</xdr:colOff>
      <xdr:row>76</xdr:row>
      <xdr:rowOff>71926</xdr:rowOff>
    </xdr:to>
    <xdr:cxnSp macro="">
      <xdr:nvCxnSpPr>
        <xdr:cNvPr id="846" name="直線コネクタ 845"/>
        <xdr:cNvCxnSpPr/>
      </xdr:nvCxnSpPr>
      <xdr:spPr>
        <a:xfrm flipV="1">
          <a:off x="19545300" y="13015857"/>
          <a:ext cx="889000" cy="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71926</xdr:rowOff>
    </xdr:from>
    <xdr:to>
      <xdr:col>102</xdr:col>
      <xdr:colOff>114300</xdr:colOff>
      <xdr:row>76</xdr:row>
      <xdr:rowOff>82604</xdr:rowOff>
    </xdr:to>
    <xdr:cxnSp macro="">
      <xdr:nvCxnSpPr>
        <xdr:cNvPr id="849" name="直線コネクタ 848"/>
        <xdr:cNvCxnSpPr/>
      </xdr:nvCxnSpPr>
      <xdr:spPr>
        <a:xfrm flipV="1">
          <a:off x="18656300" y="13102126"/>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3" name="テキスト ボックス 852"/>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95388</xdr:rowOff>
    </xdr:from>
    <xdr:to>
      <xdr:col>116</xdr:col>
      <xdr:colOff>114300</xdr:colOff>
      <xdr:row>75</xdr:row>
      <xdr:rowOff>25538</xdr:rowOff>
    </xdr:to>
    <xdr:sp macro="" textlink="">
      <xdr:nvSpPr>
        <xdr:cNvPr id="859" name="楕円 858"/>
        <xdr:cNvSpPr/>
      </xdr:nvSpPr>
      <xdr:spPr>
        <a:xfrm>
          <a:off x="22110700" y="127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118265</xdr:rowOff>
    </xdr:from>
    <xdr:ext cx="534377" cy="259045"/>
    <xdr:sp macro="" textlink="">
      <xdr:nvSpPr>
        <xdr:cNvPr id="860" name="繰出金該当値テキスト"/>
        <xdr:cNvSpPr txBox="1"/>
      </xdr:nvSpPr>
      <xdr:spPr>
        <a:xfrm>
          <a:off x="22212300" y="126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103639</xdr:rowOff>
    </xdr:from>
    <xdr:to>
      <xdr:col>112</xdr:col>
      <xdr:colOff>38100</xdr:colOff>
      <xdr:row>76</xdr:row>
      <xdr:rowOff>33790</xdr:rowOff>
    </xdr:to>
    <xdr:sp macro="" textlink="">
      <xdr:nvSpPr>
        <xdr:cNvPr id="861" name="楕円 860"/>
        <xdr:cNvSpPr/>
      </xdr:nvSpPr>
      <xdr:spPr>
        <a:xfrm>
          <a:off x="21272500" y="12962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62" name="テキスト ボックス 861"/>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106306</xdr:rowOff>
    </xdr:from>
    <xdr:to>
      <xdr:col>107</xdr:col>
      <xdr:colOff>101600</xdr:colOff>
      <xdr:row>76</xdr:row>
      <xdr:rowOff>36457</xdr:rowOff>
    </xdr:to>
    <xdr:sp macro="" textlink="">
      <xdr:nvSpPr>
        <xdr:cNvPr id="863" name="楕円 862"/>
        <xdr:cNvSpPr/>
      </xdr:nvSpPr>
      <xdr:spPr>
        <a:xfrm>
          <a:off x="20383500" y="12965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27584</xdr:rowOff>
    </xdr:from>
    <xdr:ext cx="534377" cy="259045"/>
    <xdr:sp macro="" textlink="">
      <xdr:nvSpPr>
        <xdr:cNvPr id="864" name="テキスト ボックス 863"/>
        <xdr:cNvSpPr txBox="1"/>
      </xdr:nvSpPr>
      <xdr:spPr>
        <a:xfrm>
          <a:off x="20167111" y="130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21126</xdr:rowOff>
    </xdr:from>
    <xdr:to>
      <xdr:col>102</xdr:col>
      <xdr:colOff>165100</xdr:colOff>
      <xdr:row>76</xdr:row>
      <xdr:rowOff>122726</xdr:rowOff>
    </xdr:to>
    <xdr:sp macro="" textlink="">
      <xdr:nvSpPr>
        <xdr:cNvPr id="865" name="楕円 864"/>
        <xdr:cNvSpPr/>
      </xdr:nvSpPr>
      <xdr:spPr>
        <a:xfrm>
          <a:off x="19494500" y="130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113853</xdr:rowOff>
    </xdr:from>
    <xdr:ext cx="534377" cy="259045"/>
    <xdr:sp macro="" textlink="">
      <xdr:nvSpPr>
        <xdr:cNvPr id="866" name="テキスト ボックス 865"/>
        <xdr:cNvSpPr txBox="1"/>
      </xdr:nvSpPr>
      <xdr:spPr>
        <a:xfrm>
          <a:off x="19278111" y="131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31804</xdr:rowOff>
    </xdr:from>
    <xdr:to>
      <xdr:col>98</xdr:col>
      <xdr:colOff>38100</xdr:colOff>
      <xdr:row>76</xdr:row>
      <xdr:rowOff>133404</xdr:rowOff>
    </xdr:to>
    <xdr:sp macro="" textlink="">
      <xdr:nvSpPr>
        <xdr:cNvPr id="867" name="楕円 866"/>
        <xdr:cNvSpPr/>
      </xdr:nvSpPr>
      <xdr:spPr>
        <a:xfrm>
          <a:off x="18605500" y="130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124531</xdr:rowOff>
    </xdr:from>
    <xdr:ext cx="534377" cy="259045"/>
    <xdr:sp macro="" textlink="">
      <xdr:nvSpPr>
        <xdr:cNvPr id="868" name="テキスト ボックス 867"/>
        <xdr:cNvSpPr txBox="1"/>
      </xdr:nvSpPr>
      <xdr:spPr>
        <a:xfrm>
          <a:off x="18389111" y="131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のコストが２５８，４４９円と、類似団体内の最大値となっているが、これは約３４億円の「ふるさとまちづくり寄附金」を頂いていることに伴う業務委託料等がかさんでいるためである。その一方で積立金は１１６，７４２円となっており、こちらも類似団体内で最大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の住民一人当たりのコストは２１４，８４６円と過去５年間で最大値となっており、前年度より２倍以上増加している。要因としては、特別定額給付金や湯浅町版定額給付金（町独自の支援事業）などの新型コロナウイルス感染症対策による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普通建設事業費に係る住民一人当たりのコストは２４８，４０４円となっており、右肩上がりに増加している。要因としては、栖原ポンプ場改築事業や栖原コミュニティセンター建設事業、こども園建設事業などの施設整備事業が前年度に引き続き実施されたためである。これらの事業については、多額の地方債を財源として借り入れており、今後は普通建設事業費の減少に反比例し、公債費の増が見込まれるため、交付税算入の少ない起債の借入の抑制や新規事業の精査を徹底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151816</xdr:rowOff>
    </xdr:from>
    <xdr:to>
      <xdr:col>24</xdr:col>
      <xdr:colOff>63500</xdr:colOff>
      <xdr:row>36</xdr:row>
      <xdr:rowOff>162332</xdr:rowOff>
    </xdr:to>
    <xdr:cxnSp macro="">
      <xdr:nvCxnSpPr>
        <xdr:cNvPr id="59" name="直線コネクタ 58"/>
        <xdr:cNvCxnSpPr/>
      </xdr:nvCxnSpPr>
      <xdr:spPr>
        <a:xfrm>
          <a:off x="3797300" y="632401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151816</xdr:rowOff>
    </xdr:from>
    <xdr:to>
      <xdr:col>19</xdr:col>
      <xdr:colOff>177800</xdr:colOff>
      <xdr:row>37</xdr:row>
      <xdr:rowOff>14427</xdr:rowOff>
    </xdr:to>
    <xdr:cxnSp macro="">
      <xdr:nvCxnSpPr>
        <xdr:cNvPr id="62" name="直線コネクタ 61"/>
        <xdr:cNvCxnSpPr/>
      </xdr:nvCxnSpPr>
      <xdr:spPr>
        <a:xfrm flipV="1">
          <a:off x="2908300" y="6324016"/>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10998</xdr:rowOff>
    </xdr:from>
    <xdr:to>
      <xdr:col>15</xdr:col>
      <xdr:colOff>50800</xdr:colOff>
      <xdr:row>37</xdr:row>
      <xdr:rowOff>14427</xdr:rowOff>
    </xdr:to>
    <xdr:cxnSp macro="">
      <xdr:nvCxnSpPr>
        <xdr:cNvPr id="65" name="直線コネクタ 64"/>
        <xdr:cNvCxnSpPr/>
      </xdr:nvCxnSpPr>
      <xdr:spPr>
        <a:xfrm>
          <a:off x="2019300" y="635464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10998</xdr:rowOff>
    </xdr:from>
    <xdr:to>
      <xdr:col>10</xdr:col>
      <xdr:colOff>114300</xdr:colOff>
      <xdr:row>37</xdr:row>
      <xdr:rowOff>31572</xdr:rowOff>
    </xdr:to>
    <xdr:cxnSp macro="">
      <xdr:nvCxnSpPr>
        <xdr:cNvPr id="68" name="直線コネクタ 67"/>
        <xdr:cNvCxnSpPr/>
      </xdr:nvCxnSpPr>
      <xdr:spPr>
        <a:xfrm flipV="1">
          <a:off x="1130300" y="635464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111532</xdr:rowOff>
    </xdr:from>
    <xdr:to>
      <xdr:col>24</xdr:col>
      <xdr:colOff>114300</xdr:colOff>
      <xdr:row>37</xdr:row>
      <xdr:rowOff>41682</xdr:rowOff>
    </xdr:to>
    <xdr:sp macro="" textlink="">
      <xdr:nvSpPr>
        <xdr:cNvPr id="78" name="楕円 77"/>
        <xdr:cNvSpPr/>
      </xdr:nvSpPr>
      <xdr:spPr>
        <a:xfrm>
          <a:off x="4584700" y="62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89959</xdr:rowOff>
    </xdr:from>
    <xdr:ext cx="469744" cy="259045"/>
    <xdr:sp macro="" textlink="">
      <xdr:nvSpPr>
        <xdr:cNvPr id="79" name="議会費該当値テキスト"/>
        <xdr:cNvSpPr txBox="1"/>
      </xdr:nvSpPr>
      <xdr:spPr>
        <a:xfrm>
          <a:off x="4686300" y="62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101016</xdr:rowOff>
    </xdr:from>
    <xdr:to>
      <xdr:col>20</xdr:col>
      <xdr:colOff>38100</xdr:colOff>
      <xdr:row>37</xdr:row>
      <xdr:rowOff>31166</xdr:rowOff>
    </xdr:to>
    <xdr:sp macro="" textlink="">
      <xdr:nvSpPr>
        <xdr:cNvPr id="80" name="楕円 79"/>
        <xdr:cNvSpPr/>
      </xdr:nvSpPr>
      <xdr:spPr>
        <a:xfrm>
          <a:off x="3746500" y="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22293</xdr:rowOff>
    </xdr:from>
    <xdr:ext cx="469744" cy="259045"/>
    <xdr:sp macro="" textlink="">
      <xdr:nvSpPr>
        <xdr:cNvPr id="81" name="テキスト ボックス 80"/>
        <xdr:cNvSpPr txBox="1"/>
      </xdr:nvSpPr>
      <xdr:spPr>
        <a:xfrm>
          <a:off x="3562428" y="636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135077</xdr:rowOff>
    </xdr:from>
    <xdr:to>
      <xdr:col>15</xdr:col>
      <xdr:colOff>101600</xdr:colOff>
      <xdr:row>37</xdr:row>
      <xdr:rowOff>65227</xdr:rowOff>
    </xdr:to>
    <xdr:sp macro="" textlink="">
      <xdr:nvSpPr>
        <xdr:cNvPr id="82" name="楕円 81"/>
        <xdr:cNvSpPr/>
      </xdr:nvSpPr>
      <xdr:spPr>
        <a:xfrm>
          <a:off x="2857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56354</xdr:rowOff>
    </xdr:from>
    <xdr:ext cx="469744" cy="259045"/>
    <xdr:sp macro="" textlink="">
      <xdr:nvSpPr>
        <xdr:cNvPr id="83" name="テキスト ボックス 82"/>
        <xdr:cNvSpPr txBox="1"/>
      </xdr:nvSpPr>
      <xdr:spPr>
        <a:xfrm>
          <a:off x="2673428" y="640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131648</xdr:rowOff>
    </xdr:from>
    <xdr:to>
      <xdr:col>10</xdr:col>
      <xdr:colOff>165100</xdr:colOff>
      <xdr:row>37</xdr:row>
      <xdr:rowOff>61798</xdr:rowOff>
    </xdr:to>
    <xdr:sp macro="" textlink="">
      <xdr:nvSpPr>
        <xdr:cNvPr id="84" name="楕円 83"/>
        <xdr:cNvSpPr/>
      </xdr:nvSpPr>
      <xdr:spPr>
        <a:xfrm>
          <a:off x="1968500" y="63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52925</xdr:rowOff>
    </xdr:from>
    <xdr:ext cx="469744" cy="259045"/>
    <xdr:sp macro="" textlink="">
      <xdr:nvSpPr>
        <xdr:cNvPr id="85" name="テキスト ボックス 84"/>
        <xdr:cNvSpPr txBox="1"/>
      </xdr:nvSpPr>
      <xdr:spPr>
        <a:xfrm>
          <a:off x="1784428" y="639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152222</xdr:rowOff>
    </xdr:from>
    <xdr:to>
      <xdr:col>6</xdr:col>
      <xdr:colOff>38100</xdr:colOff>
      <xdr:row>37</xdr:row>
      <xdr:rowOff>82372</xdr:rowOff>
    </xdr:to>
    <xdr:sp macro="" textlink="">
      <xdr:nvSpPr>
        <xdr:cNvPr id="86" name="楕円 85"/>
        <xdr:cNvSpPr/>
      </xdr:nvSpPr>
      <xdr:spPr>
        <a:xfrm>
          <a:off x="10795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73499</xdr:rowOff>
    </xdr:from>
    <xdr:ext cx="469744" cy="259045"/>
    <xdr:sp macro="" textlink="">
      <xdr:nvSpPr>
        <xdr:cNvPr id="87" name="テキスト ボックス 86"/>
        <xdr:cNvSpPr txBox="1"/>
      </xdr:nvSpPr>
      <xdr:spPr>
        <a:xfrm>
          <a:off x="895428" y="641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1717</xdr:rowOff>
    </xdr:from>
    <xdr:to>
      <xdr:col>24</xdr:col>
      <xdr:colOff>63500</xdr:colOff>
      <xdr:row>52</xdr:row>
      <xdr:rowOff>114433</xdr:rowOff>
    </xdr:to>
    <xdr:cxnSp macro="">
      <xdr:nvCxnSpPr>
        <xdr:cNvPr id="119" name="直線コネクタ 118"/>
        <xdr:cNvCxnSpPr/>
      </xdr:nvCxnSpPr>
      <xdr:spPr>
        <a:xfrm flipV="1">
          <a:off x="3797300" y="8745667"/>
          <a:ext cx="838200" cy="28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28509</xdr:rowOff>
    </xdr:from>
    <xdr:to>
      <xdr:col>19</xdr:col>
      <xdr:colOff>177800</xdr:colOff>
      <xdr:row>52</xdr:row>
      <xdr:rowOff>114433</xdr:rowOff>
    </xdr:to>
    <xdr:cxnSp macro="">
      <xdr:nvCxnSpPr>
        <xdr:cNvPr id="122" name="直線コネクタ 121"/>
        <xdr:cNvCxnSpPr/>
      </xdr:nvCxnSpPr>
      <xdr:spPr>
        <a:xfrm>
          <a:off x="2908300" y="8772459"/>
          <a:ext cx="889000" cy="25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28509</xdr:rowOff>
    </xdr:from>
    <xdr:to>
      <xdr:col>15</xdr:col>
      <xdr:colOff>50800</xdr:colOff>
      <xdr:row>52</xdr:row>
      <xdr:rowOff>95015</xdr:rowOff>
    </xdr:to>
    <xdr:cxnSp macro="">
      <xdr:nvCxnSpPr>
        <xdr:cNvPr id="125" name="直線コネクタ 124"/>
        <xdr:cNvCxnSpPr/>
      </xdr:nvCxnSpPr>
      <xdr:spPr>
        <a:xfrm flipV="1">
          <a:off x="2019300" y="8772459"/>
          <a:ext cx="889000" cy="2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95015</xdr:rowOff>
    </xdr:from>
    <xdr:to>
      <xdr:col>10</xdr:col>
      <xdr:colOff>114300</xdr:colOff>
      <xdr:row>58</xdr:row>
      <xdr:rowOff>118943</xdr:rowOff>
    </xdr:to>
    <xdr:cxnSp macro="">
      <xdr:nvCxnSpPr>
        <xdr:cNvPr id="128" name="直線コネクタ 127"/>
        <xdr:cNvCxnSpPr/>
      </xdr:nvCxnSpPr>
      <xdr:spPr>
        <a:xfrm flipV="1">
          <a:off x="1130300" y="9010415"/>
          <a:ext cx="889000" cy="10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122367</xdr:rowOff>
    </xdr:from>
    <xdr:to>
      <xdr:col>24</xdr:col>
      <xdr:colOff>114300</xdr:colOff>
      <xdr:row>51</xdr:row>
      <xdr:rowOff>52517</xdr:rowOff>
    </xdr:to>
    <xdr:sp macro="" textlink="">
      <xdr:nvSpPr>
        <xdr:cNvPr id="138" name="楕円 137"/>
        <xdr:cNvSpPr/>
      </xdr:nvSpPr>
      <xdr:spPr>
        <a:xfrm>
          <a:off x="4584700" y="86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37294</xdr:rowOff>
    </xdr:from>
    <xdr:ext cx="599010" cy="259045"/>
    <xdr:sp macro="" textlink="">
      <xdr:nvSpPr>
        <xdr:cNvPr id="139" name="総務費該当値テキスト"/>
        <xdr:cNvSpPr txBox="1"/>
      </xdr:nvSpPr>
      <xdr:spPr>
        <a:xfrm>
          <a:off x="4686300" y="860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63633</xdr:rowOff>
    </xdr:from>
    <xdr:to>
      <xdr:col>20</xdr:col>
      <xdr:colOff>38100</xdr:colOff>
      <xdr:row>52</xdr:row>
      <xdr:rowOff>165233</xdr:rowOff>
    </xdr:to>
    <xdr:sp macro="" textlink="">
      <xdr:nvSpPr>
        <xdr:cNvPr id="140" name="楕円 139"/>
        <xdr:cNvSpPr/>
      </xdr:nvSpPr>
      <xdr:spPr>
        <a:xfrm>
          <a:off x="3746500" y="89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10310</xdr:rowOff>
    </xdr:from>
    <xdr:ext cx="599010" cy="259045"/>
    <xdr:sp macro="" textlink="">
      <xdr:nvSpPr>
        <xdr:cNvPr id="141" name="テキスト ボックス 140"/>
        <xdr:cNvSpPr txBox="1"/>
      </xdr:nvSpPr>
      <xdr:spPr>
        <a:xfrm>
          <a:off x="3497795" y="875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149159</xdr:rowOff>
    </xdr:from>
    <xdr:to>
      <xdr:col>15</xdr:col>
      <xdr:colOff>101600</xdr:colOff>
      <xdr:row>51</xdr:row>
      <xdr:rowOff>79309</xdr:rowOff>
    </xdr:to>
    <xdr:sp macro="" textlink="">
      <xdr:nvSpPr>
        <xdr:cNvPr id="142" name="楕円 141"/>
        <xdr:cNvSpPr/>
      </xdr:nvSpPr>
      <xdr:spPr>
        <a:xfrm>
          <a:off x="2857500" y="872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95836</xdr:rowOff>
    </xdr:from>
    <xdr:ext cx="599010" cy="259045"/>
    <xdr:sp macro="" textlink="">
      <xdr:nvSpPr>
        <xdr:cNvPr id="143" name="テキスト ボックス 142"/>
        <xdr:cNvSpPr txBox="1"/>
      </xdr:nvSpPr>
      <xdr:spPr>
        <a:xfrm>
          <a:off x="2608795" y="849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44215</xdr:rowOff>
    </xdr:from>
    <xdr:to>
      <xdr:col>10</xdr:col>
      <xdr:colOff>165100</xdr:colOff>
      <xdr:row>52</xdr:row>
      <xdr:rowOff>145815</xdr:rowOff>
    </xdr:to>
    <xdr:sp macro="" textlink="">
      <xdr:nvSpPr>
        <xdr:cNvPr id="144" name="楕円 143"/>
        <xdr:cNvSpPr/>
      </xdr:nvSpPr>
      <xdr:spPr>
        <a:xfrm>
          <a:off x="1968500" y="89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162342</xdr:rowOff>
    </xdr:from>
    <xdr:ext cx="599010" cy="259045"/>
    <xdr:sp macro="" textlink="">
      <xdr:nvSpPr>
        <xdr:cNvPr id="145" name="テキスト ボックス 144"/>
        <xdr:cNvSpPr txBox="1"/>
      </xdr:nvSpPr>
      <xdr:spPr>
        <a:xfrm>
          <a:off x="1719795" y="87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68143</xdr:rowOff>
    </xdr:from>
    <xdr:to>
      <xdr:col>6</xdr:col>
      <xdr:colOff>38100</xdr:colOff>
      <xdr:row>58</xdr:row>
      <xdr:rowOff>169743</xdr:rowOff>
    </xdr:to>
    <xdr:sp macro="" textlink="">
      <xdr:nvSpPr>
        <xdr:cNvPr id="146" name="楕円 145"/>
        <xdr:cNvSpPr/>
      </xdr:nvSpPr>
      <xdr:spPr>
        <a:xfrm>
          <a:off x="1079500" y="100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14820</xdr:rowOff>
    </xdr:from>
    <xdr:ext cx="599010" cy="259045"/>
    <xdr:sp macro="" textlink="">
      <xdr:nvSpPr>
        <xdr:cNvPr id="147" name="テキスト ボックス 146"/>
        <xdr:cNvSpPr txBox="1"/>
      </xdr:nvSpPr>
      <xdr:spPr>
        <a:xfrm>
          <a:off x="830795" y="978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169502</xdr:rowOff>
    </xdr:from>
    <xdr:to>
      <xdr:col>24</xdr:col>
      <xdr:colOff>63500</xdr:colOff>
      <xdr:row>75</xdr:row>
      <xdr:rowOff>124658</xdr:rowOff>
    </xdr:to>
    <xdr:cxnSp macro="">
      <xdr:nvCxnSpPr>
        <xdr:cNvPr id="177" name="直線コネクタ 176"/>
        <xdr:cNvCxnSpPr/>
      </xdr:nvCxnSpPr>
      <xdr:spPr>
        <a:xfrm flipV="1">
          <a:off x="3797300" y="12342452"/>
          <a:ext cx="838200" cy="64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124658</xdr:rowOff>
    </xdr:from>
    <xdr:to>
      <xdr:col>19</xdr:col>
      <xdr:colOff>177800</xdr:colOff>
      <xdr:row>75</xdr:row>
      <xdr:rowOff>145080</xdr:rowOff>
    </xdr:to>
    <xdr:cxnSp macro="">
      <xdr:nvCxnSpPr>
        <xdr:cNvPr id="180" name="直線コネクタ 179"/>
        <xdr:cNvCxnSpPr/>
      </xdr:nvCxnSpPr>
      <xdr:spPr>
        <a:xfrm flipV="1">
          <a:off x="2908300" y="12983408"/>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145080</xdr:rowOff>
    </xdr:from>
    <xdr:to>
      <xdr:col>15</xdr:col>
      <xdr:colOff>50800</xdr:colOff>
      <xdr:row>76</xdr:row>
      <xdr:rowOff>26231</xdr:rowOff>
    </xdr:to>
    <xdr:cxnSp macro="">
      <xdr:nvCxnSpPr>
        <xdr:cNvPr id="183" name="直線コネクタ 182"/>
        <xdr:cNvCxnSpPr/>
      </xdr:nvCxnSpPr>
      <xdr:spPr>
        <a:xfrm flipV="1">
          <a:off x="2019300" y="13003830"/>
          <a:ext cx="889000" cy="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26231</xdr:rowOff>
    </xdr:from>
    <xdr:to>
      <xdr:col>10</xdr:col>
      <xdr:colOff>114300</xdr:colOff>
      <xdr:row>76</xdr:row>
      <xdr:rowOff>40411</xdr:rowOff>
    </xdr:to>
    <xdr:cxnSp macro="">
      <xdr:nvCxnSpPr>
        <xdr:cNvPr id="186" name="直線コネクタ 185"/>
        <xdr:cNvCxnSpPr/>
      </xdr:nvCxnSpPr>
      <xdr:spPr>
        <a:xfrm flipV="1">
          <a:off x="1130300" y="13056431"/>
          <a:ext cx="8890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118702</xdr:rowOff>
    </xdr:from>
    <xdr:to>
      <xdr:col>24</xdr:col>
      <xdr:colOff>114300</xdr:colOff>
      <xdr:row>72</xdr:row>
      <xdr:rowOff>48852</xdr:rowOff>
    </xdr:to>
    <xdr:sp macro="" textlink="">
      <xdr:nvSpPr>
        <xdr:cNvPr id="196" name="楕円 195"/>
        <xdr:cNvSpPr/>
      </xdr:nvSpPr>
      <xdr:spPr>
        <a:xfrm>
          <a:off x="4584700" y="122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33629</xdr:rowOff>
    </xdr:from>
    <xdr:ext cx="599010" cy="259045"/>
    <xdr:sp macro="" textlink="">
      <xdr:nvSpPr>
        <xdr:cNvPr id="197" name="民生費該当値テキスト"/>
        <xdr:cNvSpPr txBox="1"/>
      </xdr:nvSpPr>
      <xdr:spPr>
        <a:xfrm>
          <a:off x="4686300" y="1220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73858</xdr:rowOff>
    </xdr:from>
    <xdr:to>
      <xdr:col>20</xdr:col>
      <xdr:colOff>38100</xdr:colOff>
      <xdr:row>76</xdr:row>
      <xdr:rowOff>4009</xdr:rowOff>
    </xdr:to>
    <xdr:sp macro="" textlink="">
      <xdr:nvSpPr>
        <xdr:cNvPr id="198" name="楕円 197"/>
        <xdr:cNvSpPr/>
      </xdr:nvSpPr>
      <xdr:spPr>
        <a:xfrm>
          <a:off x="3746500" y="12932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20535</xdr:rowOff>
    </xdr:from>
    <xdr:ext cx="599010" cy="259045"/>
    <xdr:sp macro="" textlink="">
      <xdr:nvSpPr>
        <xdr:cNvPr id="199" name="テキスト ボックス 198"/>
        <xdr:cNvSpPr txBox="1"/>
      </xdr:nvSpPr>
      <xdr:spPr>
        <a:xfrm>
          <a:off x="3497795" y="1270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94280</xdr:rowOff>
    </xdr:from>
    <xdr:to>
      <xdr:col>15</xdr:col>
      <xdr:colOff>101600</xdr:colOff>
      <xdr:row>76</xdr:row>
      <xdr:rowOff>24430</xdr:rowOff>
    </xdr:to>
    <xdr:sp macro="" textlink="">
      <xdr:nvSpPr>
        <xdr:cNvPr id="200" name="楕円 199"/>
        <xdr:cNvSpPr/>
      </xdr:nvSpPr>
      <xdr:spPr>
        <a:xfrm>
          <a:off x="2857500" y="12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40957</xdr:rowOff>
    </xdr:from>
    <xdr:ext cx="599010" cy="259045"/>
    <xdr:sp macro="" textlink="">
      <xdr:nvSpPr>
        <xdr:cNvPr id="201" name="テキスト ボックス 200"/>
        <xdr:cNvSpPr txBox="1"/>
      </xdr:nvSpPr>
      <xdr:spPr>
        <a:xfrm>
          <a:off x="2608795" y="1272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146881</xdr:rowOff>
    </xdr:from>
    <xdr:to>
      <xdr:col>10</xdr:col>
      <xdr:colOff>165100</xdr:colOff>
      <xdr:row>76</xdr:row>
      <xdr:rowOff>77031</xdr:rowOff>
    </xdr:to>
    <xdr:sp macro="" textlink="">
      <xdr:nvSpPr>
        <xdr:cNvPr id="202" name="楕円 201"/>
        <xdr:cNvSpPr/>
      </xdr:nvSpPr>
      <xdr:spPr>
        <a:xfrm>
          <a:off x="1968500" y="130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93558</xdr:rowOff>
    </xdr:from>
    <xdr:ext cx="599010" cy="259045"/>
    <xdr:sp macro="" textlink="">
      <xdr:nvSpPr>
        <xdr:cNvPr id="203" name="テキスト ボックス 202"/>
        <xdr:cNvSpPr txBox="1"/>
      </xdr:nvSpPr>
      <xdr:spPr>
        <a:xfrm>
          <a:off x="1719795" y="127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161061</xdr:rowOff>
    </xdr:from>
    <xdr:to>
      <xdr:col>6</xdr:col>
      <xdr:colOff>38100</xdr:colOff>
      <xdr:row>76</xdr:row>
      <xdr:rowOff>91211</xdr:rowOff>
    </xdr:to>
    <xdr:sp macro="" textlink="">
      <xdr:nvSpPr>
        <xdr:cNvPr id="204" name="楕円 203"/>
        <xdr:cNvSpPr/>
      </xdr:nvSpPr>
      <xdr:spPr>
        <a:xfrm>
          <a:off x="1079500" y="130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107738</xdr:rowOff>
    </xdr:from>
    <xdr:ext cx="599010" cy="259045"/>
    <xdr:sp macro="" textlink="">
      <xdr:nvSpPr>
        <xdr:cNvPr id="205" name="テキスト ボックス 204"/>
        <xdr:cNvSpPr txBox="1"/>
      </xdr:nvSpPr>
      <xdr:spPr>
        <a:xfrm>
          <a:off x="830795" y="127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151195</xdr:rowOff>
    </xdr:from>
    <xdr:to>
      <xdr:col>24</xdr:col>
      <xdr:colOff>63500</xdr:colOff>
      <xdr:row>96</xdr:row>
      <xdr:rowOff>60027</xdr:rowOff>
    </xdr:to>
    <xdr:cxnSp macro="">
      <xdr:nvCxnSpPr>
        <xdr:cNvPr id="236" name="直線コネクタ 235"/>
        <xdr:cNvCxnSpPr/>
      </xdr:nvCxnSpPr>
      <xdr:spPr>
        <a:xfrm flipV="1">
          <a:off x="3797300" y="16438945"/>
          <a:ext cx="838200" cy="8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7"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60027</xdr:rowOff>
    </xdr:from>
    <xdr:to>
      <xdr:col>19</xdr:col>
      <xdr:colOff>177800</xdr:colOff>
      <xdr:row>96</xdr:row>
      <xdr:rowOff>66266</xdr:rowOff>
    </xdr:to>
    <xdr:cxnSp macro="">
      <xdr:nvCxnSpPr>
        <xdr:cNvPr id="239" name="直線コネクタ 238"/>
        <xdr:cNvCxnSpPr/>
      </xdr:nvCxnSpPr>
      <xdr:spPr>
        <a:xfrm flipV="1">
          <a:off x="2908300" y="16519227"/>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41" name="テキスト ボックス 240"/>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66266</xdr:rowOff>
    </xdr:from>
    <xdr:to>
      <xdr:col>15</xdr:col>
      <xdr:colOff>50800</xdr:colOff>
      <xdr:row>96</xdr:row>
      <xdr:rowOff>74005</xdr:rowOff>
    </xdr:to>
    <xdr:cxnSp macro="">
      <xdr:nvCxnSpPr>
        <xdr:cNvPr id="242" name="直線コネクタ 241"/>
        <xdr:cNvCxnSpPr/>
      </xdr:nvCxnSpPr>
      <xdr:spPr>
        <a:xfrm flipV="1">
          <a:off x="2019300" y="16525466"/>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44" name="テキスト ボックス 243"/>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211</xdr:rowOff>
    </xdr:from>
    <xdr:to>
      <xdr:col>10</xdr:col>
      <xdr:colOff>114300</xdr:colOff>
      <xdr:row>96</xdr:row>
      <xdr:rowOff>74005</xdr:rowOff>
    </xdr:to>
    <xdr:cxnSp macro="">
      <xdr:nvCxnSpPr>
        <xdr:cNvPr id="245" name="直線コネクタ 244"/>
        <xdr:cNvCxnSpPr/>
      </xdr:nvCxnSpPr>
      <xdr:spPr>
        <a:xfrm>
          <a:off x="1130300" y="16459411"/>
          <a:ext cx="889000" cy="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7" name="テキスト ボックス 246"/>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100395</xdr:rowOff>
    </xdr:from>
    <xdr:to>
      <xdr:col>24</xdr:col>
      <xdr:colOff>114300</xdr:colOff>
      <xdr:row>96</xdr:row>
      <xdr:rowOff>30545</xdr:rowOff>
    </xdr:to>
    <xdr:sp macro="" textlink="">
      <xdr:nvSpPr>
        <xdr:cNvPr id="255" name="楕円 254"/>
        <xdr:cNvSpPr/>
      </xdr:nvSpPr>
      <xdr:spPr>
        <a:xfrm>
          <a:off x="4584700" y="163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78822</xdr:rowOff>
    </xdr:from>
    <xdr:ext cx="534377" cy="259045"/>
    <xdr:sp macro="" textlink="">
      <xdr:nvSpPr>
        <xdr:cNvPr id="256" name="衛生費該当値テキスト"/>
        <xdr:cNvSpPr txBox="1"/>
      </xdr:nvSpPr>
      <xdr:spPr>
        <a:xfrm>
          <a:off x="4686300" y="1636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9227</xdr:rowOff>
    </xdr:from>
    <xdr:to>
      <xdr:col>20</xdr:col>
      <xdr:colOff>38100</xdr:colOff>
      <xdr:row>96</xdr:row>
      <xdr:rowOff>110827</xdr:rowOff>
    </xdr:to>
    <xdr:sp macro="" textlink="">
      <xdr:nvSpPr>
        <xdr:cNvPr id="257" name="楕円 256"/>
        <xdr:cNvSpPr/>
      </xdr:nvSpPr>
      <xdr:spPr>
        <a:xfrm>
          <a:off x="3746500" y="164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101954</xdr:rowOff>
    </xdr:from>
    <xdr:ext cx="534377" cy="259045"/>
    <xdr:sp macro="" textlink="">
      <xdr:nvSpPr>
        <xdr:cNvPr id="258" name="テキスト ボックス 257"/>
        <xdr:cNvSpPr txBox="1"/>
      </xdr:nvSpPr>
      <xdr:spPr>
        <a:xfrm>
          <a:off x="3530111" y="165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15466</xdr:rowOff>
    </xdr:from>
    <xdr:to>
      <xdr:col>15</xdr:col>
      <xdr:colOff>101600</xdr:colOff>
      <xdr:row>96</xdr:row>
      <xdr:rowOff>117066</xdr:rowOff>
    </xdr:to>
    <xdr:sp macro="" textlink="">
      <xdr:nvSpPr>
        <xdr:cNvPr id="259" name="楕円 258"/>
        <xdr:cNvSpPr/>
      </xdr:nvSpPr>
      <xdr:spPr>
        <a:xfrm>
          <a:off x="2857500" y="164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108193</xdr:rowOff>
    </xdr:from>
    <xdr:ext cx="534377" cy="259045"/>
    <xdr:sp macro="" textlink="">
      <xdr:nvSpPr>
        <xdr:cNvPr id="260" name="テキスト ボックス 259"/>
        <xdr:cNvSpPr txBox="1"/>
      </xdr:nvSpPr>
      <xdr:spPr>
        <a:xfrm>
          <a:off x="2641111" y="165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23205</xdr:rowOff>
    </xdr:from>
    <xdr:to>
      <xdr:col>10</xdr:col>
      <xdr:colOff>165100</xdr:colOff>
      <xdr:row>96</xdr:row>
      <xdr:rowOff>124805</xdr:rowOff>
    </xdr:to>
    <xdr:sp macro="" textlink="">
      <xdr:nvSpPr>
        <xdr:cNvPr id="261" name="楕円 260"/>
        <xdr:cNvSpPr/>
      </xdr:nvSpPr>
      <xdr:spPr>
        <a:xfrm>
          <a:off x="1968500" y="1648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115932</xdr:rowOff>
    </xdr:from>
    <xdr:ext cx="534377" cy="259045"/>
    <xdr:sp macro="" textlink="">
      <xdr:nvSpPr>
        <xdr:cNvPr id="262" name="テキスト ボックス 261"/>
        <xdr:cNvSpPr txBox="1"/>
      </xdr:nvSpPr>
      <xdr:spPr>
        <a:xfrm>
          <a:off x="1752111" y="165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120861</xdr:rowOff>
    </xdr:from>
    <xdr:to>
      <xdr:col>6</xdr:col>
      <xdr:colOff>38100</xdr:colOff>
      <xdr:row>96</xdr:row>
      <xdr:rowOff>51011</xdr:rowOff>
    </xdr:to>
    <xdr:sp macro="" textlink="">
      <xdr:nvSpPr>
        <xdr:cNvPr id="263" name="楕円 262"/>
        <xdr:cNvSpPr/>
      </xdr:nvSpPr>
      <xdr:spPr>
        <a:xfrm>
          <a:off x="1079500" y="164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67538</xdr:rowOff>
    </xdr:from>
    <xdr:ext cx="534377" cy="259045"/>
    <xdr:sp macro="" textlink="">
      <xdr:nvSpPr>
        <xdr:cNvPr id="264" name="テキスト ボックス 263"/>
        <xdr:cNvSpPr txBox="1"/>
      </xdr:nvSpPr>
      <xdr:spPr>
        <a:xfrm>
          <a:off x="863111" y="161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81687</xdr:rowOff>
    </xdr:from>
    <xdr:to>
      <xdr:col>55</xdr:col>
      <xdr:colOff>0</xdr:colOff>
      <xdr:row>57</xdr:row>
      <xdr:rowOff>102798</xdr:rowOff>
    </xdr:to>
    <xdr:cxnSp macro="">
      <xdr:nvCxnSpPr>
        <xdr:cNvPr id="346" name="直線コネクタ 345"/>
        <xdr:cNvCxnSpPr/>
      </xdr:nvCxnSpPr>
      <xdr:spPr>
        <a:xfrm flipV="1">
          <a:off x="9639300" y="9854337"/>
          <a:ext cx="838200" cy="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7"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102798</xdr:rowOff>
    </xdr:from>
    <xdr:to>
      <xdr:col>50</xdr:col>
      <xdr:colOff>114300</xdr:colOff>
      <xdr:row>57</xdr:row>
      <xdr:rowOff>102804</xdr:rowOff>
    </xdr:to>
    <xdr:cxnSp macro="">
      <xdr:nvCxnSpPr>
        <xdr:cNvPr id="349" name="直線コネクタ 348"/>
        <xdr:cNvCxnSpPr/>
      </xdr:nvCxnSpPr>
      <xdr:spPr>
        <a:xfrm flipV="1">
          <a:off x="8750300" y="9875448"/>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51" name="テキスト ボックス 350"/>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102804</xdr:rowOff>
    </xdr:from>
    <xdr:to>
      <xdr:col>45</xdr:col>
      <xdr:colOff>177800</xdr:colOff>
      <xdr:row>57</xdr:row>
      <xdr:rowOff>104793</xdr:rowOff>
    </xdr:to>
    <xdr:cxnSp macro="">
      <xdr:nvCxnSpPr>
        <xdr:cNvPr id="352" name="直線コネクタ 351"/>
        <xdr:cNvCxnSpPr/>
      </xdr:nvCxnSpPr>
      <xdr:spPr>
        <a:xfrm flipV="1">
          <a:off x="7861300" y="987545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54" name="テキスト ボックス 353"/>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93820</xdr:rowOff>
    </xdr:from>
    <xdr:to>
      <xdr:col>41</xdr:col>
      <xdr:colOff>50800</xdr:colOff>
      <xdr:row>57</xdr:row>
      <xdr:rowOff>104793</xdr:rowOff>
    </xdr:to>
    <xdr:cxnSp macro="">
      <xdr:nvCxnSpPr>
        <xdr:cNvPr id="355" name="直線コネクタ 354"/>
        <xdr:cNvCxnSpPr/>
      </xdr:nvCxnSpPr>
      <xdr:spPr>
        <a:xfrm>
          <a:off x="6972300" y="986647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7" name="テキスト ボックス 356"/>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9" name="テキスト ボックス 358"/>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30887</xdr:rowOff>
    </xdr:from>
    <xdr:to>
      <xdr:col>55</xdr:col>
      <xdr:colOff>50800</xdr:colOff>
      <xdr:row>57</xdr:row>
      <xdr:rowOff>132487</xdr:rowOff>
    </xdr:to>
    <xdr:sp macro="" textlink="">
      <xdr:nvSpPr>
        <xdr:cNvPr id="365" name="楕円 364"/>
        <xdr:cNvSpPr/>
      </xdr:nvSpPr>
      <xdr:spPr>
        <a:xfrm>
          <a:off x="10426700" y="98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117264</xdr:rowOff>
    </xdr:from>
    <xdr:ext cx="534377" cy="259045"/>
    <xdr:sp macro="" textlink="">
      <xdr:nvSpPr>
        <xdr:cNvPr id="366" name="農林水産業費該当値テキスト"/>
        <xdr:cNvSpPr txBox="1"/>
      </xdr:nvSpPr>
      <xdr:spPr>
        <a:xfrm>
          <a:off x="10528300" y="97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51998</xdr:rowOff>
    </xdr:from>
    <xdr:to>
      <xdr:col>50</xdr:col>
      <xdr:colOff>165100</xdr:colOff>
      <xdr:row>57</xdr:row>
      <xdr:rowOff>153598</xdr:rowOff>
    </xdr:to>
    <xdr:sp macro="" textlink="">
      <xdr:nvSpPr>
        <xdr:cNvPr id="367" name="楕円 366"/>
        <xdr:cNvSpPr/>
      </xdr:nvSpPr>
      <xdr:spPr>
        <a:xfrm>
          <a:off x="9588500" y="98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144725</xdr:rowOff>
    </xdr:from>
    <xdr:ext cx="534377" cy="259045"/>
    <xdr:sp macro="" textlink="">
      <xdr:nvSpPr>
        <xdr:cNvPr id="368" name="テキスト ボックス 367"/>
        <xdr:cNvSpPr txBox="1"/>
      </xdr:nvSpPr>
      <xdr:spPr>
        <a:xfrm>
          <a:off x="9372111" y="991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52004</xdr:rowOff>
    </xdr:from>
    <xdr:to>
      <xdr:col>46</xdr:col>
      <xdr:colOff>38100</xdr:colOff>
      <xdr:row>57</xdr:row>
      <xdr:rowOff>153604</xdr:rowOff>
    </xdr:to>
    <xdr:sp macro="" textlink="">
      <xdr:nvSpPr>
        <xdr:cNvPr id="369" name="楕円 368"/>
        <xdr:cNvSpPr/>
      </xdr:nvSpPr>
      <xdr:spPr>
        <a:xfrm>
          <a:off x="8699500" y="982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144731</xdr:rowOff>
    </xdr:from>
    <xdr:ext cx="534377" cy="259045"/>
    <xdr:sp macro="" textlink="">
      <xdr:nvSpPr>
        <xdr:cNvPr id="370" name="テキスト ボックス 369"/>
        <xdr:cNvSpPr txBox="1"/>
      </xdr:nvSpPr>
      <xdr:spPr>
        <a:xfrm>
          <a:off x="8483111" y="991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53993</xdr:rowOff>
    </xdr:from>
    <xdr:to>
      <xdr:col>41</xdr:col>
      <xdr:colOff>101600</xdr:colOff>
      <xdr:row>57</xdr:row>
      <xdr:rowOff>155593</xdr:rowOff>
    </xdr:to>
    <xdr:sp macro="" textlink="">
      <xdr:nvSpPr>
        <xdr:cNvPr id="371" name="楕円 370"/>
        <xdr:cNvSpPr/>
      </xdr:nvSpPr>
      <xdr:spPr>
        <a:xfrm>
          <a:off x="7810500" y="98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146720</xdr:rowOff>
    </xdr:from>
    <xdr:ext cx="534377" cy="259045"/>
    <xdr:sp macro="" textlink="">
      <xdr:nvSpPr>
        <xdr:cNvPr id="372" name="テキスト ボックス 371"/>
        <xdr:cNvSpPr txBox="1"/>
      </xdr:nvSpPr>
      <xdr:spPr>
        <a:xfrm>
          <a:off x="7594111" y="99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43020</xdr:rowOff>
    </xdr:from>
    <xdr:to>
      <xdr:col>36</xdr:col>
      <xdr:colOff>165100</xdr:colOff>
      <xdr:row>57</xdr:row>
      <xdr:rowOff>144620</xdr:rowOff>
    </xdr:to>
    <xdr:sp macro="" textlink="">
      <xdr:nvSpPr>
        <xdr:cNvPr id="373" name="楕円 372"/>
        <xdr:cNvSpPr/>
      </xdr:nvSpPr>
      <xdr:spPr>
        <a:xfrm>
          <a:off x="6921500" y="98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135747</xdr:rowOff>
    </xdr:from>
    <xdr:ext cx="534377" cy="259045"/>
    <xdr:sp macro="" textlink="">
      <xdr:nvSpPr>
        <xdr:cNvPr id="374" name="テキスト ボックス 373"/>
        <xdr:cNvSpPr txBox="1"/>
      </xdr:nvSpPr>
      <xdr:spPr>
        <a:xfrm>
          <a:off x="6705111" y="99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126161</xdr:rowOff>
    </xdr:from>
    <xdr:to>
      <xdr:col>55</xdr:col>
      <xdr:colOff>0</xdr:colOff>
      <xdr:row>77</xdr:row>
      <xdr:rowOff>134759</xdr:rowOff>
    </xdr:to>
    <xdr:cxnSp macro="">
      <xdr:nvCxnSpPr>
        <xdr:cNvPr id="403" name="直線コネクタ 402"/>
        <xdr:cNvCxnSpPr/>
      </xdr:nvCxnSpPr>
      <xdr:spPr>
        <a:xfrm flipV="1">
          <a:off x="9639300" y="13327811"/>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404"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134759</xdr:rowOff>
    </xdr:from>
    <xdr:to>
      <xdr:col>50</xdr:col>
      <xdr:colOff>114300</xdr:colOff>
      <xdr:row>78</xdr:row>
      <xdr:rowOff>113779</xdr:rowOff>
    </xdr:to>
    <xdr:cxnSp macro="">
      <xdr:nvCxnSpPr>
        <xdr:cNvPr id="406" name="直線コネクタ 405"/>
        <xdr:cNvCxnSpPr/>
      </xdr:nvCxnSpPr>
      <xdr:spPr>
        <a:xfrm flipV="1">
          <a:off x="8750300" y="13336409"/>
          <a:ext cx="889000" cy="1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89599</xdr:rowOff>
    </xdr:from>
    <xdr:to>
      <xdr:col>45</xdr:col>
      <xdr:colOff>177800</xdr:colOff>
      <xdr:row>78</xdr:row>
      <xdr:rowOff>113779</xdr:rowOff>
    </xdr:to>
    <xdr:cxnSp macro="">
      <xdr:nvCxnSpPr>
        <xdr:cNvPr id="409" name="直線コネクタ 408"/>
        <xdr:cNvCxnSpPr/>
      </xdr:nvCxnSpPr>
      <xdr:spPr>
        <a:xfrm>
          <a:off x="7861300" y="13462699"/>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11" name="テキスト ボックス 410"/>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165455</xdr:rowOff>
    </xdr:from>
    <xdr:to>
      <xdr:col>41</xdr:col>
      <xdr:colOff>50800</xdr:colOff>
      <xdr:row>78</xdr:row>
      <xdr:rowOff>89599</xdr:rowOff>
    </xdr:to>
    <xdr:cxnSp macro="">
      <xdr:nvCxnSpPr>
        <xdr:cNvPr id="412" name="直線コネクタ 411"/>
        <xdr:cNvCxnSpPr/>
      </xdr:nvCxnSpPr>
      <xdr:spPr>
        <a:xfrm>
          <a:off x="6972300" y="13367105"/>
          <a:ext cx="889000" cy="9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4" name="テキスト ボックス 413"/>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75361</xdr:rowOff>
    </xdr:from>
    <xdr:to>
      <xdr:col>55</xdr:col>
      <xdr:colOff>50800</xdr:colOff>
      <xdr:row>78</xdr:row>
      <xdr:rowOff>5511</xdr:rowOff>
    </xdr:to>
    <xdr:sp macro="" textlink="">
      <xdr:nvSpPr>
        <xdr:cNvPr id="422" name="楕円 421"/>
        <xdr:cNvSpPr/>
      </xdr:nvSpPr>
      <xdr:spPr>
        <a:xfrm>
          <a:off x="10426700" y="132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53788</xdr:rowOff>
    </xdr:from>
    <xdr:ext cx="534377" cy="259045"/>
    <xdr:sp macro="" textlink="">
      <xdr:nvSpPr>
        <xdr:cNvPr id="423" name="商工費該当値テキスト"/>
        <xdr:cNvSpPr txBox="1"/>
      </xdr:nvSpPr>
      <xdr:spPr>
        <a:xfrm>
          <a:off x="10528300" y="1325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83959</xdr:rowOff>
    </xdr:from>
    <xdr:to>
      <xdr:col>50</xdr:col>
      <xdr:colOff>165100</xdr:colOff>
      <xdr:row>78</xdr:row>
      <xdr:rowOff>14109</xdr:rowOff>
    </xdr:to>
    <xdr:sp macro="" textlink="">
      <xdr:nvSpPr>
        <xdr:cNvPr id="424" name="楕円 423"/>
        <xdr:cNvSpPr/>
      </xdr:nvSpPr>
      <xdr:spPr>
        <a:xfrm>
          <a:off x="9588500" y="132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30636</xdr:rowOff>
    </xdr:from>
    <xdr:ext cx="534377" cy="259045"/>
    <xdr:sp macro="" textlink="">
      <xdr:nvSpPr>
        <xdr:cNvPr id="425" name="テキスト ボックス 424"/>
        <xdr:cNvSpPr txBox="1"/>
      </xdr:nvSpPr>
      <xdr:spPr>
        <a:xfrm>
          <a:off x="9372111" y="130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62979</xdr:rowOff>
    </xdr:from>
    <xdr:to>
      <xdr:col>46</xdr:col>
      <xdr:colOff>38100</xdr:colOff>
      <xdr:row>78</xdr:row>
      <xdr:rowOff>164579</xdr:rowOff>
    </xdr:to>
    <xdr:sp macro="" textlink="">
      <xdr:nvSpPr>
        <xdr:cNvPr id="426" name="楕円 425"/>
        <xdr:cNvSpPr/>
      </xdr:nvSpPr>
      <xdr:spPr>
        <a:xfrm>
          <a:off x="86995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155706</xdr:rowOff>
    </xdr:from>
    <xdr:ext cx="469744" cy="259045"/>
    <xdr:sp macro="" textlink="">
      <xdr:nvSpPr>
        <xdr:cNvPr id="427" name="テキスト ボックス 426"/>
        <xdr:cNvSpPr txBox="1"/>
      </xdr:nvSpPr>
      <xdr:spPr>
        <a:xfrm>
          <a:off x="8515428" y="135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38799</xdr:rowOff>
    </xdr:from>
    <xdr:to>
      <xdr:col>41</xdr:col>
      <xdr:colOff>101600</xdr:colOff>
      <xdr:row>78</xdr:row>
      <xdr:rowOff>140399</xdr:rowOff>
    </xdr:to>
    <xdr:sp macro="" textlink="">
      <xdr:nvSpPr>
        <xdr:cNvPr id="428" name="楕円 427"/>
        <xdr:cNvSpPr/>
      </xdr:nvSpPr>
      <xdr:spPr>
        <a:xfrm>
          <a:off x="7810500" y="134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131526</xdr:rowOff>
    </xdr:from>
    <xdr:ext cx="469744" cy="259045"/>
    <xdr:sp macro="" textlink="">
      <xdr:nvSpPr>
        <xdr:cNvPr id="429" name="テキスト ボックス 428"/>
        <xdr:cNvSpPr txBox="1"/>
      </xdr:nvSpPr>
      <xdr:spPr>
        <a:xfrm>
          <a:off x="7626428" y="135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114655</xdr:rowOff>
    </xdr:from>
    <xdr:to>
      <xdr:col>36</xdr:col>
      <xdr:colOff>165100</xdr:colOff>
      <xdr:row>78</xdr:row>
      <xdr:rowOff>44805</xdr:rowOff>
    </xdr:to>
    <xdr:sp macro="" textlink="">
      <xdr:nvSpPr>
        <xdr:cNvPr id="430" name="楕円 429"/>
        <xdr:cNvSpPr/>
      </xdr:nvSpPr>
      <xdr:spPr>
        <a:xfrm>
          <a:off x="6921500" y="133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61332</xdr:rowOff>
    </xdr:from>
    <xdr:ext cx="534377" cy="259045"/>
    <xdr:sp macro="" textlink="">
      <xdr:nvSpPr>
        <xdr:cNvPr id="431" name="テキスト ボックス 430"/>
        <xdr:cNvSpPr txBox="1"/>
      </xdr:nvSpPr>
      <xdr:spPr>
        <a:xfrm>
          <a:off x="6705111" y="130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80961</xdr:rowOff>
    </xdr:from>
    <xdr:to>
      <xdr:col>55</xdr:col>
      <xdr:colOff>0</xdr:colOff>
      <xdr:row>96</xdr:row>
      <xdr:rowOff>94729</xdr:rowOff>
    </xdr:to>
    <xdr:cxnSp macro="">
      <xdr:nvCxnSpPr>
        <xdr:cNvPr id="456" name="直線コネクタ 455"/>
        <xdr:cNvCxnSpPr/>
      </xdr:nvCxnSpPr>
      <xdr:spPr>
        <a:xfrm flipV="1">
          <a:off x="9639300" y="16368711"/>
          <a:ext cx="838200" cy="18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7"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94729</xdr:rowOff>
    </xdr:from>
    <xdr:to>
      <xdr:col>50</xdr:col>
      <xdr:colOff>114300</xdr:colOff>
      <xdr:row>96</xdr:row>
      <xdr:rowOff>112010</xdr:rowOff>
    </xdr:to>
    <xdr:cxnSp macro="">
      <xdr:nvCxnSpPr>
        <xdr:cNvPr id="459" name="直線コネクタ 458"/>
        <xdr:cNvCxnSpPr/>
      </xdr:nvCxnSpPr>
      <xdr:spPr>
        <a:xfrm flipV="1">
          <a:off x="8750300" y="16553929"/>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61" name="テキスト ボックス 460"/>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112010</xdr:rowOff>
    </xdr:from>
    <xdr:to>
      <xdr:col>45</xdr:col>
      <xdr:colOff>177800</xdr:colOff>
      <xdr:row>97</xdr:row>
      <xdr:rowOff>7558</xdr:rowOff>
    </xdr:to>
    <xdr:cxnSp macro="">
      <xdr:nvCxnSpPr>
        <xdr:cNvPr id="462" name="直線コネクタ 461"/>
        <xdr:cNvCxnSpPr/>
      </xdr:nvCxnSpPr>
      <xdr:spPr>
        <a:xfrm flipV="1">
          <a:off x="7861300" y="16571210"/>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7558</xdr:rowOff>
    </xdr:from>
    <xdr:to>
      <xdr:col>41</xdr:col>
      <xdr:colOff>50800</xdr:colOff>
      <xdr:row>97</xdr:row>
      <xdr:rowOff>72154</xdr:rowOff>
    </xdr:to>
    <xdr:cxnSp macro="">
      <xdr:nvCxnSpPr>
        <xdr:cNvPr id="465" name="直線コネクタ 464"/>
        <xdr:cNvCxnSpPr/>
      </xdr:nvCxnSpPr>
      <xdr:spPr>
        <a:xfrm flipV="1">
          <a:off x="6972300" y="16638208"/>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7" name="テキスト ボックス 466"/>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9" name="テキスト ボックス 468"/>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30161</xdr:rowOff>
    </xdr:from>
    <xdr:to>
      <xdr:col>55</xdr:col>
      <xdr:colOff>50800</xdr:colOff>
      <xdr:row>95</xdr:row>
      <xdr:rowOff>131761</xdr:rowOff>
    </xdr:to>
    <xdr:sp macro="" textlink="">
      <xdr:nvSpPr>
        <xdr:cNvPr id="475" name="楕円 474"/>
        <xdr:cNvSpPr/>
      </xdr:nvSpPr>
      <xdr:spPr>
        <a:xfrm>
          <a:off x="10426700" y="163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53038</xdr:rowOff>
    </xdr:from>
    <xdr:ext cx="534377" cy="259045"/>
    <xdr:sp macro="" textlink="">
      <xdr:nvSpPr>
        <xdr:cNvPr id="476" name="土木費該当値テキスト"/>
        <xdr:cNvSpPr txBox="1"/>
      </xdr:nvSpPr>
      <xdr:spPr>
        <a:xfrm>
          <a:off x="10528300" y="161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43929</xdr:rowOff>
    </xdr:from>
    <xdr:to>
      <xdr:col>50</xdr:col>
      <xdr:colOff>165100</xdr:colOff>
      <xdr:row>96</xdr:row>
      <xdr:rowOff>145529</xdr:rowOff>
    </xdr:to>
    <xdr:sp macro="" textlink="">
      <xdr:nvSpPr>
        <xdr:cNvPr id="477" name="楕円 476"/>
        <xdr:cNvSpPr/>
      </xdr:nvSpPr>
      <xdr:spPr>
        <a:xfrm>
          <a:off x="9588500" y="165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136656</xdr:rowOff>
    </xdr:from>
    <xdr:ext cx="534377" cy="259045"/>
    <xdr:sp macro="" textlink="">
      <xdr:nvSpPr>
        <xdr:cNvPr id="478" name="テキスト ボックス 477"/>
        <xdr:cNvSpPr txBox="1"/>
      </xdr:nvSpPr>
      <xdr:spPr>
        <a:xfrm>
          <a:off x="9372111" y="165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61210</xdr:rowOff>
    </xdr:from>
    <xdr:to>
      <xdr:col>46</xdr:col>
      <xdr:colOff>38100</xdr:colOff>
      <xdr:row>96</xdr:row>
      <xdr:rowOff>162810</xdr:rowOff>
    </xdr:to>
    <xdr:sp macro="" textlink="">
      <xdr:nvSpPr>
        <xdr:cNvPr id="479" name="楕円 478"/>
        <xdr:cNvSpPr/>
      </xdr:nvSpPr>
      <xdr:spPr>
        <a:xfrm>
          <a:off x="8699500" y="165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153937</xdr:rowOff>
    </xdr:from>
    <xdr:ext cx="534377" cy="259045"/>
    <xdr:sp macro="" textlink="">
      <xdr:nvSpPr>
        <xdr:cNvPr id="480" name="テキスト ボックス 479"/>
        <xdr:cNvSpPr txBox="1"/>
      </xdr:nvSpPr>
      <xdr:spPr>
        <a:xfrm>
          <a:off x="8483111" y="166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128208</xdr:rowOff>
    </xdr:from>
    <xdr:to>
      <xdr:col>41</xdr:col>
      <xdr:colOff>101600</xdr:colOff>
      <xdr:row>97</xdr:row>
      <xdr:rowOff>58358</xdr:rowOff>
    </xdr:to>
    <xdr:sp macro="" textlink="">
      <xdr:nvSpPr>
        <xdr:cNvPr id="481" name="楕円 480"/>
        <xdr:cNvSpPr/>
      </xdr:nvSpPr>
      <xdr:spPr>
        <a:xfrm>
          <a:off x="7810500" y="165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49485</xdr:rowOff>
    </xdr:from>
    <xdr:ext cx="534377" cy="259045"/>
    <xdr:sp macro="" textlink="">
      <xdr:nvSpPr>
        <xdr:cNvPr id="482" name="テキスト ボックス 481"/>
        <xdr:cNvSpPr txBox="1"/>
      </xdr:nvSpPr>
      <xdr:spPr>
        <a:xfrm>
          <a:off x="7594111" y="166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21354</xdr:rowOff>
    </xdr:from>
    <xdr:to>
      <xdr:col>36</xdr:col>
      <xdr:colOff>165100</xdr:colOff>
      <xdr:row>97</xdr:row>
      <xdr:rowOff>122954</xdr:rowOff>
    </xdr:to>
    <xdr:sp macro="" textlink="">
      <xdr:nvSpPr>
        <xdr:cNvPr id="483" name="楕円 482"/>
        <xdr:cNvSpPr/>
      </xdr:nvSpPr>
      <xdr:spPr>
        <a:xfrm>
          <a:off x="6921500" y="166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114081</xdr:rowOff>
    </xdr:from>
    <xdr:ext cx="534377" cy="259045"/>
    <xdr:sp macro="" textlink="">
      <xdr:nvSpPr>
        <xdr:cNvPr id="484" name="テキスト ボックス 483"/>
        <xdr:cNvSpPr txBox="1"/>
      </xdr:nvSpPr>
      <xdr:spPr>
        <a:xfrm>
          <a:off x="6705111" y="1674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109797</xdr:rowOff>
    </xdr:from>
    <xdr:to>
      <xdr:col>85</xdr:col>
      <xdr:colOff>127000</xdr:colOff>
      <xdr:row>37</xdr:row>
      <xdr:rowOff>147570</xdr:rowOff>
    </xdr:to>
    <xdr:cxnSp macro="">
      <xdr:nvCxnSpPr>
        <xdr:cNvPr id="515" name="直線コネクタ 514"/>
        <xdr:cNvCxnSpPr/>
      </xdr:nvCxnSpPr>
      <xdr:spPr>
        <a:xfrm flipV="1">
          <a:off x="15481300" y="6453447"/>
          <a:ext cx="8382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6"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132602</xdr:rowOff>
    </xdr:from>
    <xdr:to>
      <xdr:col>81</xdr:col>
      <xdr:colOff>50800</xdr:colOff>
      <xdr:row>37</xdr:row>
      <xdr:rowOff>147570</xdr:rowOff>
    </xdr:to>
    <xdr:cxnSp macro="">
      <xdr:nvCxnSpPr>
        <xdr:cNvPr id="518" name="直線コネクタ 517"/>
        <xdr:cNvCxnSpPr/>
      </xdr:nvCxnSpPr>
      <xdr:spPr>
        <a:xfrm>
          <a:off x="14592300" y="6476252"/>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132602</xdr:rowOff>
    </xdr:from>
    <xdr:to>
      <xdr:col>76</xdr:col>
      <xdr:colOff>114300</xdr:colOff>
      <xdr:row>38</xdr:row>
      <xdr:rowOff>330</xdr:rowOff>
    </xdr:to>
    <xdr:cxnSp macro="">
      <xdr:nvCxnSpPr>
        <xdr:cNvPr id="521" name="直線コネクタ 520"/>
        <xdr:cNvCxnSpPr/>
      </xdr:nvCxnSpPr>
      <xdr:spPr>
        <a:xfrm flipV="1">
          <a:off x="13703300" y="6476252"/>
          <a:ext cx="889000" cy="3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3" name="テキスト ボックス 522"/>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330</xdr:rowOff>
    </xdr:from>
    <xdr:to>
      <xdr:col>71</xdr:col>
      <xdr:colOff>177800</xdr:colOff>
      <xdr:row>38</xdr:row>
      <xdr:rowOff>40401</xdr:rowOff>
    </xdr:to>
    <xdr:cxnSp macro="">
      <xdr:nvCxnSpPr>
        <xdr:cNvPr id="524" name="直線コネクタ 523"/>
        <xdr:cNvCxnSpPr/>
      </xdr:nvCxnSpPr>
      <xdr:spPr>
        <a:xfrm flipV="1">
          <a:off x="12814300" y="6515430"/>
          <a:ext cx="8890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6" name="テキスト ボックス 525"/>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8" name="テキスト ボックス 527"/>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58997</xdr:rowOff>
    </xdr:from>
    <xdr:to>
      <xdr:col>85</xdr:col>
      <xdr:colOff>177800</xdr:colOff>
      <xdr:row>37</xdr:row>
      <xdr:rowOff>160596</xdr:rowOff>
    </xdr:to>
    <xdr:sp macro="" textlink="">
      <xdr:nvSpPr>
        <xdr:cNvPr id="534" name="楕円 533"/>
        <xdr:cNvSpPr/>
      </xdr:nvSpPr>
      <xdr:spPr>
        <a:xfrm>
          <a:off x="16268700" y="64026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37424</xdr:rowOff>
    </xdr:from>
    <xdr:ext cx="534377" cy="259045"/>
    <xdr:sp macro="" textlink="">
      <xdr:nvSpPr>
        <xdr:cNvPr id="535" name="消防費該当値テキスト"/>
        <xdr:cNvSpPr txBox="1"/>
      </xdr:nvSpPr>
      <xdr:spPr>
        <a:xfrm>
          <a:off x="16370300" y="63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96770</xdr:rowOff>
    </xdr:from>
    <xdr:to>
      <xdr:col>81</xdr:col>
      <xdr:colOff>101600</xdr:colOff>
      <xdr:row>38</xdr:row>
      <xdr:rowOff>26921</xdr:rowOff>
    </xdr:to>
    <xdr:sp macro="" textlink="">
      <xdr:nvSpPr>
        <xdr:cNvPr id="536" name="楕円 535"/>
        <xdr:cNvSpPr/>
      </xdr:nvSpPr>
      <xdr:spPr>
        <a:xfrm>
          <a:off x="15430500" y="6440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18047</xdr:rowOff>
    </xdr:from>
    <xdr:ext cx="534377" cy="259045"/>
    <xdr:sp macro="" textlink="">
      <xdr:nvSpPr>
        <xdr:cNvPr id="537" name="テキスト ボックス 536"/>
        <xdr:cNvSpPr txBox="1"/>
      </xdr:nvSpPr>
      <xdr:spPr>
        <a:xfrm>
          <a:off x="15214111" y="65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81802</xdr:rowOff>
    </xdr:from>
    <xdr:to>
      <xdr:col>76</xdr:col>
      <xdr:colOff>165100</xdr:colOff>
      <xdr:row>38</xdr:row>
      <xdr:rowOff>11953</xdr:rowOff>
    </xdr:to>
    <xdr:sp macro="" textlink="">
      <xdr:nvSpPr>
        <xdr:cNvPr id="538" name="楕円 537"/>
        <xdr:cNvSpPr/>
      </xdr:nvSpPr>
      <xdr:spPr>
        <a:xfrm>
          <a:off x="14541500" y="6425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3080</xdr:rowOff>
    </xdr:from>
    <xdr:ext cx="534377" cy="259045"/>
    <xdr:sp macro="" textlink="">
      <xdr:nvSpPr>
        <xdr:cNvPr id="539" name="テキスト ボックス 538"/>
        <xdr:cNvSpPr txBox="1"/>
      </xdr:nvSpPr>
      <xdr:spPr>
        <a:xfrm>
          <a:off x="14325111" y="65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120980</xdr:rowOff>
    </xdr:from>
    <xdr:to>
      <xdr:col>72</xdr:col>
      <xdr:colOff>38100</xdr:colOff>
      <xdr:row>38</xdr:row>
      <xdr:rowOff>51130</xdr:rowOff>
    </xdr:to>
    <xdr:sp macro="" textlink="">
      <xdr:nvSpPr>
        <xdr:cNvPr id="540" name="楕円 539"/>
        <xdr:cNvSpPr/>
      </xdr:nvSpPr>
      <xdr:spPr>
        <a:xfrm>
          <a:off x="13652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42257</xdr:rowOff>
    </xdr:from>
    <xdr:ext cx="534377" cy="259045"/>
    <xdr:sp macro="" textlink="">
      <xdr:nvSpPr>
        <xdr:cNvPr id="541" name="テキスト ボックス 540"/>
        <xdr:cNvSpPr txBox="1"/>
      </xdr:nvSpPr>
      <xdr:spPr>
        <a:xfrm>
          <a:off x="13436111" y="65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161051</xdr:rowOff>
    </xdr:from>
    <xdr:to>
      <xdr:col>67</xdr:col>
      <xdr:colOff>101600</xdr:colOff>
      <xdr:row>38</xdr:row>
      <xdr:rowOff>91201</xdr:rowOff>
    </xdr:to>
    <xdr:sp macro="" textlink="">
      <xdr:nvSpPr>
        <xdr:cNvPr id="542" name="楕円 541"/>
        <xdr:cNvSpPr/>
      </xdr:nvSpPr>
      <xdr:spPr>
        <a:xfrm>
          <a:off x="12763500" y="65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82328</xdr:rowOff>
    </xdr:from>
    <xdr:ext cx="534377" cy="259045"/>
    <xdr:sp macro="" textlink="">
      <xdr:nvSpPr>
        <xdr:cNvPr id="543" name="テキスト ボックス 542"/>
        <xdr:cNvSpPr txBox="1"/>
      </xdr:nvSpPr>
      <xdr:spPr>
        <a:xfrm>
          <a:off x="12547111" y="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138561</xdr:rowOff>
    </xdr:from>
    <xdr:to>
      <xdr:col>85</xdr:col>
      <xdr:colOff>127000</xdr:colOff>
      <xdr:row>58</xdr:row>
      <xdr:rowOff>20828</xdr:rowOff>
    </xdr:to>
    <xdr:cxnSp macro="">
      <xdr:nvCxnSpPr>
        <xdr:cNvPr id="572" name="直線コネクタ 571"/>
        <xdr:cNvCxnSpPr/>
      </xdr:nvCxnSpPr>
      <xdr:spPr>
        <a:xfrm flipV="1">
          <a:off x="15481300" y="9911211"/>
          <a:ext cx="838200" cy="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3"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20828</xdr:rowOff>
    </xdr:from>
    <xdr:to>
      <xdr:col>81</xdr:col>
      <xdr:colOff>50800</xdr:colOff>
      <xdr:row>58</xdr:row>
      <xdr:rowOff>62235</xdr:rowOff>
    </xdr:to>
    <xdr:cxnSp macro="">
      <xdr:nvCxnSpPr>
        <xdr:cNvPr id="575" name="直線コネクタ 574"/>
        <xdr:cNvCxnSpPr/>
      </xdr:nvCxnSpPr>
      <xdr:spPr>
        <a:xfrm flipV="1">
          <a:off x="14592300" y="9964928"/>
          <a:ext cx="8890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7" name="テキスト ボックス 576"/>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24871</xdr:rowOff>
    </xdr:from>
    <xdr:to>
      <xdr:col>76</xdr:col>
      <xdr:colOff>114300</xdr:colOff>
      <xdr:row>58</xdr:row>
      <xdr:rowOff>62235</xdr:rowOff>
    </xdr:to>
    <xdr:cxnSp macro="">
      <xdr:nvCxnSpPr>
        <xdr:cNvPr id="578" name="直線コネクタ 577"/>
        <xdr:cNvCxnSpPr/>
      </xdr:nvCxnSpPr>
      <xdr:spPr>
        <a:xfrm>
          <a:off x="13703300" y="9968971"/>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80" name="テキスト ボックス 579"/>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24871</xdr:rowOff>
    </xdr:from>
    <xdr:to>
      <xdr:col>71</xdr:col>
      <xdr:colOff>177800</xdr:colOff>
      <xdr:row>58</xdr:row>
      <xdr:rowOff>63134</xdr:rowOff>
    </xdr:to>
    <xdr:cxnSp macro="">
      <xdr:nvCxnSpPr>
        <xdr:cNvPr id="581" name="直線コネクタ 580"/>
        <xdr:cNvCxnSpPr/>
      </xdr:nvCxnSpPr>
      <xdr:spPr>
        <a:xfrm flipV="1">
          <a:off x="12814300" y="9968971"/>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83" name="テキスト ボックス 582"/>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5" name="テキスト ボックス 584"/>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87761</xdr:rowOff>
    </xdr:from>
    <xdr:to>
      <xdr:col>85</xdr:col>
      <xdr:colOff>177800</xdr:colOff>
      <xdr:row>58</xdr:row>
      <xdr:rowOff>17911</xdr:rowOff>
    </xdr:to>
    <xdr:sp macro="" textlink="">
      <xdr:nvSpPr>
        <xdr:cNvPr id="591" name="楕円 590"/>
        <xdr:cNvSpPr/>
      </xdr:nvSpPr>
      <xdr:spPr>
        <a:xfrm>
          <a:off x="16268700" y="98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9819</xdr:rowOff>
    </xdr:from>
    <xdr:ext cx="534377" cy="259045"/>
    <xdr:sp macro="" textlink="">
      <xdr:nvSpPr>
        <xdr:cNvPr id="592" name="教育費該当値テキスト"/>
        <xdr:cNvSpPr txBox="1"/>
      </xdr:nvSpPr>
      <xdr:spPr>
        <a:xfrm>
          <a:off x="16370300" y="978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141478</xdr:rowOff>
    </xdr:from>
    <xdr:to>
      <xdr:col>81</xdr:col>
      <xdr:colOff>101600</xdr:colOff>
      <xdr:row>58</xdr:row>
      <xdr:rowOff>71628</xdr:rowOff>
    </xdr:to>
    <xdr:sp macro="" textlink="">
      <xdr:nvSpPr>
        <xdr:cNvPr id="593" name="楕円 592"/>
        <xdr:cNvSpPr/>
      </xdr:nvSpPr>
      <xdr:spPr>
        <a:xfrm>
          <a:off x="15430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62755</xdr:rowOff>
    </xdr:from>
    <xdr:ext cx="534377" cy="259045"/>
    <xdr:sp macro="" textlink="">
      <xdr:nvSpPr>
        <xdr:cNvPr id="594" name="テキスト ボックス 593"/>
        <xdr:cNvSpPr txBox="1"/>
      </xdr:nvSpPr>
      <xdr:spPr>
        <a:xfrm>
          <a:off x="15214111" y="100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11435</xdr:rowOff>
    </xdr:from>
    <xdr:to>
      <xdr:col>76</xdr:col>
      <xdr:colOff>165100</xdr:colOff>
      <xdr:row>58</xdr:row>
      <xdr:rowOff>113035</xdr:rowOff>
    </xdr:to>
    <xdr:sp macro="" textlink="">
      <xdr:nvSpPr>
        <xdr:cNvPr id="595" name="楕円 594"/>
        <xdr:cNvSpPr/>
      </xdr:nvSpPr>
      <xdr:spPr>
        <a:xfrm>
          <a:off x="14541500" y="99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104162</xdr:rowOff>
    </xdr:from>
    <xdr:ext cx="534377" cy="259045"/>
    <xdr:sp macro="" textlink="">
      <xdr:nvSpPr>
        <xdr:cNvPr id="596" name="テキスト ボックス 595"/>
        <xdr:cNvSpPr txBox="1"/>
      </xdr:nvSpPr>
      <xdr:spPr>
        <a:xfrm>
          <a:off x="14325111" y="100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145521</xdr:rowOff>
    </xdr:from>
    <xdr:to>
      <xdr:col>72</xdr:col>
      <xdr:colOff>38100</xdr:colOff>
      <xdr:row>58</xdr:row>
      <xdr:rowOff>75671</xdr:rowOff>
    </xdr:to>
    <xdr:sp macro="" textlink="">
      <xdr:nvSpPr>
        <xdr:cNvPr id="597" name="楕円 596"/>
        <xdr:cNvSpPr/>
      </xdr:nvSpPr>
      <xdr:spPr>
        <a:xfrm>
          <a:off x="13652500" y="99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66798</xdr:rowOff>
    </xdr:from>
    <xdr:ext cx="534377" cy="259045"/>
    <xdr:sp macro="" textlink="">
      <xdr:nvSpPr>
        <xdr:cNvPr id="598" name="テキスト ボックス 597"/>
        <xdr:cNvSpPr txBox="1"/>
      </xdr:nvSpPr>
      <xdr:spPr>
        <a:xfrm>
          <a:off x="13436111" y="100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12334</xdr:rowOff>
    </xdr:from>
    <xdr:to>
      <xdr:col>67</xdr:col>
      <xdr:colOff>101600</xdr:colOff>
      <xdr:row>58</xdr:row>
      <xdr:rowOff>113934</xdr:rowOff>
    </xdr:to>
    <xdr:sp macro="" textlink="">
      <xdr:nvSpPr>
        <xdr:cNvPr id="599" name="楕円 598"/>
        <xdr:cNvSpPr/>
      </xdr:nvSpPr>
      <xdr:spPr>
        <a:xfrm>
          <a:off x="12763500" y="995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105061</xdr:rowOff>
    </xdr:from>
    <xdr:ext cx="534377" cy="259045"/>
    <xdr:sp macro="" textlink="">
      <xdr:nvSpPr>
        <xdr:cNvPr id="600" name="テキスト ボックス 599"/>
        <xdr:cNvSpPr txBox="1"/>
      </xdr:nvSpPr>
      <xdr:spPr>
        <a:xfrm>
          <a:off x="12547111" y="100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61678</xdr:rowOff>
    </xdr:from>
    <xdr:to>
      <xdr:col>85</xdr:col>
      <xdr:colOff>127000</xdr:colOff>
      <xdr:row>78</xdr:row>
      <xdr:rowOff>105021</xdr:rowOff>
    </xdr:to>
    <xdr:cxnSp macro="">
      <xdr:nvCxnSpPr>
        <xdr:cNvPr id="627" name="直線コネクタ 626"/>
        <xdr:cNvCxnSpPr/>
      </xdr:nvCxnSpPr>
      <xdr:spPr>
        <a:xfrm>
          <a:off x="15481300" y="13434778"/>
          <a:ext cx="8382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171407</xdr:rowOff>
    </xdr:from>
    <xdr:to>
      <xdr:col>81</xdr:col>
      <xdr:colOff>50800</xdr:colOff>
      <xdr:row>78</xdr:row>
      <xdr:rowOff>61678</xdr:rowOff>
    </xdr:to>
    <xdr:cxnSp macro="">
      <xdr:nvCxnSpPr>
        <xdr:cNvPr id="630" name="直線コネクタ 629"/>
        <xdr:cNvCxnSpPr/>
      </xdr:nvCxnSpPr>
      <xdr:spPr>
        <a:xfrm>
          <a:off x="14592300" y="1337305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2" name="テキスト ボックス 631"/>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171407</xdr:rowOff>
    </xdr:from>
    <xdr:to>
      <xdr:col>76</xdr:col>
      <xdr:colOff>114300</xdr:colOff>
      <xdr:row>78</xdr:row>
      <xdr:rowOff>100107</xdr:rowOff>
    </xdr:to>
    <xdr:cxnSp macro="">
      <xdr:nvCxnSpPr>
        <xdr:cNvPr id="633" name="直線コネクタ 632"/>
        <xdr:cNvCxnSpPr/>
      </xdr:nvCxnSpPr>
      <xdr:spPr>
        <a:xfrm flipV="1">
          <a:off x="13703300" y="13373057"/>
          <a:ext cx="889000" cy="10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125823</xdr:rowOff>
    </xdr:from>
    <xdr:to>
      <xdr:col>71</xdr:col>
      <xdr:colOff>177800</xdr:colOff>
      <xdr:row>78</xdr:row>
      <xdr:rowOff>100107</xdr:rowOff>
    </xdr:to>
    <xdr:cxnSp macro="">
      <xdr:nvCxnSpPr>
        <xdr:cNvPr id="636" name="直線コネクタ 635"/>
        <xdr:cNvCxnSpPr/>
      </xdr:nvCxnSpPr>
      <xdr:spPr>
        <a:xfrm>
          <a:off x="12814300" y="13327473"/>
          <a:ext cx="889000" cy="1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8" name="テキスト ボックス 637"/>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0" name="テキスト ボックス 639"/>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54221</xdr:rowOff>
    </xdr:from>
    <xdr:to>
      <xdr:col>85</xdr:col>
      <xdr:colOff>177800</xdr:colOff>
      <xdr:row>78</xdr:row>
      <xdr:rowOff>155821</xdr:rowOff>
    </xdr:to>
    <xdr:sp macro="" textlink="">
      <xdr:nvSpPr>
        <xdr:cNvPr id="646" name="楕円 645"/>
        <xdr:cNvSpPr/>
      </xdr:nvSpPr>
      <xdr:spPr>
        <a:xfrm>
          <a:off x="16268700" y="134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140598</xdr:rowOff>
    </xdr:from>
    <xdr:ext cx="469744" cy="259045"/>
    <xdr:sp macro="" textlink="">
      <xdr:nvSpPr>
        <xdr:cNvPr id="647" name="災害復旧費該当値テキスト"/>
        <xdr:cNvSpPr txBox="1"/>
      </xdr:nvSpPr>
      <xdr:spPr>
        <a:xfrm>
          <a:off x="16370300" y="1334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10878</xdr:rowOff>
    </xdr:from>
    <xdr:to>
      <xdr:col>81</xdr:col>
      <xdr:colOff>101600</xdr:colOff>
      <xdr:row>78</xdr:row>
      <xdr:rowOff>112478</xdr:rowOff>
    </xdr:to>
    <xdr:sp macro="" textlink="">
      <xdr:nvSpPr>
        <xdr:cNvPr id="648" name="楕円 647"/>
        <xdr:cNvSpPr/>
      </xdr:nvSpPr>
      <xdr:spPr>
        <a:xfrm>
          <a:off x="15430500" y="133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103605</xdr:rowOff>
    </xdr:from>
    <xdr:ext cx="469744" cy="259045"/>
    <xdr:sp macro="" textlink="">
      <xdr:nvSpPr>
        <xdr:cNvPr id="649" name="テキスト ボックス 648"/>
        <xdr:cNvSpPr txBox="1"/>
      </xdr:nvSpPr>
      <xdr:spPr>
        <a:xfrm>
          <a:off x="15246428" y="134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120607</xdr:rowOff>
    </xdr:from>
    <xdr:to>
      <xdr:col>76</xdr:col>
      <xdr:colOff>165100</xdr:colOff>
      <xdr:row>78</xdr:row>
      <xdr:rowOff>50757</xdr:rowOff>
    </xdr:to>
    <xdr:sp macro="" textlink="">
      <xdr:nvSpPr>
        <xdr:cNvPr id="650" name="楕円 649"/>
        <xdr:cNvSpPr/>
      </xdr:nvSpPr>
      <xdr:spPr>
        <a:xfrm>
          <a:off x="14541500" y="133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67284</xdr:rowOff>
    </xdr:from>
    <xdr:ext cx="469744" cy="259045"/>
    <xdr:sp macro="" textlink="">
      <xdr:nvSpPr>
        <xdr:cNvPr id="651" name="テキスト ボックス 650"/>
        <xdr:cNvSpPr txBox="1"/>
      </xdr:nvSpPr>
      <xdr:spPr>
        <a:xfrm>
          <a:off x="14357428" y="130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49307</xdr:rowOff>
    </xdr:from>
    <xdr:to>
      <xdr:col>72</xdr:col>
      <xdr:colOff>38100</xdr:colOff>
      <xdr:row>78</xdr:row>
      <xdr:rowOff>150907</xdr:rowOff>
    </xdr:to>
    <xdr:sp macro="" textlink="">
      <xdr:nvSpPr>
        <xdr:cNvPr id="652" name="楕円 651"/>
        <xdr:cNvSpPr/>
      </xdr:nvSpPr>
      <xdr:spPr>
        <a:xfrm>
          <a:off x="13652500" y="134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167434</xdr:rowOff>
    </xdr:from>
    <xdr:ext cx="469744" cy="259045"/>
    <xdr:sp macro="" textlink="">
      <xdr:nvSpPr>
        <xdr:cNvPr id="653" name="テキスト ボックス 652"/>
        <xdr:cNvSpPr txBox="1"/>
      </xdr:nvSpPr>
      <xdr:spPr>
        <a:xfrm>
          <a:off x="13468428" y="1319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75023</xdr:rowOff>
    </xdr:from>
    <xdr:to>
      <xdr:col>67</xdr:col>
      <xdr:colOff>101600</xdr:colOff>
      <xdr:row>78</xdr:row>
      <xdr:rowOff>5173</xdr:rowOff>
    </xdr:to>
    <xdr:sp macro="" textlink="">
      <xdr:nvSpPr>
        <xdr:cNvPr id="654" name="楕円 653"/>
        <xdr:cNvSpPr/>
      </xdr:nvSpPr>
      <xdr:spPr>
        <a:xfrm>
          <a:off x="12763500" y="132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21700</xdr:rowOff>
    </xdr:from>
    <xdr:ext cx="469744" cy="259045"/>
    <xdr:sp macro="" textlink="">
      <xdr:nvSpPr>
        <xdr:cNvPr id="655" name="テキスト ボックス 654"/>
        <xdr:cNvSpPr txBox="1"/>
      </xdr:nvSpPr>
      <xdr:spPr>
        <a:xfrm>
          <a:off x="12579428" y="1305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127608</xdr:rowOff>
    </xdr:from>
    <xdr:to>
      <xdr:col>85</xdr:col>
      <xdr:colOff>127000</xdr:colOff>
      <xdr:row>96</xdr:row>
      <xdr:rowOff>148554</xdr:rowOff>
    </xdr:to>
    <xdr:cxnSp macro="">
      <xdr:nvCxnSpPr>
        <xdr:cNvPr id="684" name="直線コネクタ 683"/>
        <xdr:cNvCxnSpPr/>
      </xdr:nvCxnSpPr>
      <xdr:spPr>
        <a:xfrm flipV="1">
          <a:off x="15481300" y="16586808"/>
          <a:ext cx="8382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5"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148554</xdr:rowOff>
    </xdr:from>
    <xdr:to>
      <xdr:col>81</xdr:col>
      <xdr:colOff>50800</xdr:colOff>
      <xdr:row>96</xdr:row>
      <xdr:rowOff>150192</xdr:rowOff>
    </xdr:to>
    <xdr:cxnSp macro="">
      <xdr:nvCxnSpPr>
        <xdr:cNvPr id="687" name="直線コネクタ 686"/>
        <xdr:cNvCxnSpPr/>
      </xdr:nvCxnSpPr>
      <xdr:spPr>
        <a:xfrm flipV="1">
          <a:off x="14592300" y="1660775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9" name="テキスト ボックス 688"/>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150192</xdr:rowOff>
    </xdr:from>
    <xdr:to>
      <xdr:col>76</xdr:col>
      <xdr:colOff>114300</xdr:colOff>
      <xdr:row>97</xdr:row>
      <xdr:rowOff>9816</xdr:rowOff>
    </xdr:to>
    <xdr:cxnSp macro="">
      <xdr:nvCxnSpPr>
        <xdr:cNvPr id="690" name="直線コネクタ 689"/>
        <xdr:cNvCxnSpPr/>
      </xdr:nvCxnSpPr>
      <xdr:spPr>
        <a:xfrm flipV="1">
          <a:off x="13703300" y="16609392"/>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9816</xdr:rowOff>
    </xdr:from>
    <xdr:to>
      <xdr:col>71</xdr:col>
      <xdr:colOff>177800</xdr:colOff>
      <xdr:row>97</xdr:row>
      <xdr:rowOff>41791</xdr:rowOff>
    </xdr:to>
    <xdr:cxnSp macro="">
      <xdr:nvCxnSpPr>
        <xdr:cNvPr id="693" name="直線コネクタ 692"/>
        <xdr:cNvCxnSpPr/>
      </xdr:nvCxnSpPr>
      <xdr:spPr>
        <a:xfrm flipV="1">
          <a:off x="12814300" y="16640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5" name="テキスト ボックス 694"/>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7" name="テキスト ボックス 696"/>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76808</xdr:rowOff>
    </xdr:from>
    <xdr:to>
      <xdr:col>85</xdr:col>
      <xdr:colOff>177800</xdr:colOff>
      <xdr:row>97</xdr:row>
      <xdr:rowOff>6958</xdr:rowOff>
    </xdr:to>
    <xdr:sp macro="" textlink="">
      <xdr:nvSpPr>
        <xdr:cNvPr id="703" name="楕円 702"/>
        <xdr:cNvSpPr/>
      </xdr:nvSpPr>
      <xdr:spPr>
        <a:xfrm>
          <a:off x="16268700" y="165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55235</xdr:rowOff>
    </xdr:from>
    <xdr:ext cx="534377" cy="259045"/>
    <xdr:sp macro="" textlink="">
      <xdr:nvSpPr>
        <xdr:cNvPr id="704" name="公債費該当値テキスト"/>
        <xdr:cNvSpPr txBox="1"/>
      </xdr:nvSpPr>
      <xdr:spPr>
        <a:xfrm>
          <a:off x="16370300" y="165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97754</xdr:rowOff>
    </xdr:from>
    <xdr:to>
      <xdr:col>81</xdr:col>
      <xdr:colOff>101600</xdr:colOff>
      <xdr:row>97</xdr:row>
      <xdr:rowOff>27904</xdr:rowOff>
    </xdr:to>
    <xdr:sp macro="" textlink="">
      <xdr:nvSpPr>
        <xdr:cNvPr id="705" name="楕円 704"/>
        <xdr:cNvSpPr/>
      </xdr:nvSpPr>
      <xdr:spPr>
        <a:xfrm>
          <a:off x="15430500" y="1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19031</xdr:rowOff>
    </xdr:from>
    <xdr:ext cx="534377" cy="259045"/>
    <xdr:sp macro="" textlink="">
      <xdr:nvSpPr>
        <xdr:cNvPr id="706" name="テキスト ボックス 705"/>
        <xdr:cNvSpPr txBox="1"/>
      </xdr:nvSpPr>
      <xdr:spPr>
        <a:xfrm>
          <a:off x="15214111" y="166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99392</xdr:rowOff>
    </xdr:from>
    <xdr:to>
      <xdr:col>76</xdr:col>
      <xdr:colOff>165100</xdr:colOff>
      <xdr:row>97</xdr:row>
      <xdr:rowOff>29542</xdr:rowOff>
    </xdr:to>
    <xdr:sp macro="" textlink="">
      <xdr:nvSpPr>
        <xdr:cNvPr id="707" name="楕円 706"/>
        <xdr:cNvSpPr/>
      </xdr:nvSpPr>
      <xdr:spPr>
        <a:xfrm>
          <a:off x="14541500" y="16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46069</xdr:rowOff>
    </xdr:from>
    <xdr:ext cx="534377" cy="259045"/>
    <xdr:sp macro="" textlink="">
      <xdr:nvSpPr>
        <xdr:cNvPr id="708" name="テキスト ボックス 707"/>
        <xdr:cNvSpPr txBox="1"/>
      </xdr:nvSpPr>
      <xdr:spPr>
        <a:xfrm>
          <a:off x="14325111" y="163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130466</xdr:rowOff>
    </xdr:from>
    <xdr:to>
      <xdr:col>72</xdr:col>
      <xdr:colOff>38100</xdr:colOff>
      <xdr:row>97</xdr:row>
      <xdr:rowOff>60616</xdr:rowOff>
    </xdr:to>
    <xdr:sp macro="" textlink="">
      <xdr:nvSpPr>
        <xdr:cNvPr id="709" name="楕円 708"/>
        <xdr:cNvSpPr/>
      </xdr:nvSpPr>
      <xdr:spPr>
        <a:xfrm>
          <a:off x="13652500" y="165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51743</xdr:rowOff>
    </xdr:from>
    <xdr:ext cx="534377" cy="259045"/>
    <xdr:sp macro="" textlink="">
      <xdr:nvSpPr>
        <xdr:cNvPr id="710" name="テキスト ボックス 709"/>
        <xdr:cNvSpPr txBox="1"/>
      </xdr:nvSpPr>
      <xdr:spPr>
        <a:xfrm>
          <a:off x="13436111" y="1668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162441</xdr:rowOff>
    </xdr:from>
    <xdr:to>
      <xdr:col>67</xdr:col>
      <xdr:colOff>101600</xdr:colOff>
      <xdr:row>97</xdr:row>
      <xdr:rowOff>92591</xdr:rowOff>
    </xdr:to>
    <xdr:sp macro="" textlink="">
      <xdr:nvSpPr>
        <xdr:cNvPr id="711" name="楕円 710"/>
        <xdr:cNvSpPr/>
      </xdr:nvSpPr>
      <xdr:spPr>
        <a:xfrm>
          <a:off x="12763500" y="166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83718</xdr:rowOff>
    </xdr:from>
    <xdr:ext cx="534377" cy="259045"/>
    <xdr:sp macro="" textlink="">
      <xdr:nvSpPr>
        <xdr:cNvPr id="712" name="テキスト ボックス 711"/>
        <xdr:cNvSpPr txBox="1"/>
      </xdr:nvSpPr>
      <xdr:spPr>
        <a:xfrm>
          <a:off x="12547111" y="167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のコストが５４９，７５２円となっており、類似団体内平均値と比較しても非常に高い水準となっている。要因としては、約３４億円の「ふるさとまちづくり寄附金」に係る業務委託料等の経費や湯浅駅周辺整備事業、特別定額給付金事業に係る経費が大きなウエイトを占めている。湯浅駅周辺整備事業分については、完了すれば皆減となるが、「ふるさとまちづくり寄附金」に係る業務委託料等の経費については、今後もこの傾向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住民一人当たりのコスト２６３，５８９円となっており、こちらも類似団体内平均値と比較して非常に高い水準となっている。要因の一つとして、こども園建設工事が昨年度より引き続き実施され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今年度においては土木費の住民一人当たりのコストが８０，２７８円と、類似団体内平均値を上回る結果となったが、要因の一つとして、栖原ポンプ場改築工事委託の経費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他の費目については、概ね類似団体内平均値を下回る金額となっており、今後もこの傾向を維持できるような財政運営に努める。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分母となる標準財政規模が前年度より９１，９１０千円増加しているものの、財政調整基金は取崩しを回避した上で積み増しを行い、実質収支額も４６，４９４千円の増となったことで、標準財政規模に占めるそれぞれの割合は１０．０１ポイントの増、０．９８ポイントの増となった。また、実質単年度収支については、４９，２２７千円の減少となったことで、標準財政規模に占める割合は１．７３ポイントの減となった。今後も引き続き健全な財政運営に努め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同和対策住宅新築資金等特別会計については、平成２５年度より健全化繰入として毎年２５，０００千円を一般会計から繰り入れており、赤字額の減少に取り組んでいる。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また駐車場事業特別会計については、前年度において赤字が解消され、湯浅駅前駐車場月極分の完成により、標準財政規模に占める割合が０．０２ポイントの増となった。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さらに国民健康保険事業特別会計については、歳出面では、横ばいの状況であるが、コロナ減免での国庫支出金見込額が増したことにより、標準財政規模に占める割合が１．１６ポイントの増となった。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今後も引き続き、財政健全化対策を講じて、連結決算においても黒字運営の継続に努める。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14128431</v>
      </c>
      <c r="BO4" s="426"/>
      <c r="BP4" s="426"/>
      <c r="BQ4" s="426"/>
      <c r="BR4" s="426"/>
      <c r="BS4" s="426"/>
      <c r="BT4" s="426"/>
      <c r="BU4" s="427"/>
      <c r="BV4" s="425">
        <v>11767655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13.4</v>
      </c>
      <c r="CU4" s="610"/>
      <c r="CV4" s="610"/>
      <c r="CW4" s="610"/>
      <c r="CX4" s="610"/>
      <c r="CY4" s="610"/>
      <c r="CZ4" s="610"/>
      <c r="DA4" s="611"/>
      <c r="DB4" s="609">
        <v>12.4</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13439572</v>
      </c>
      <c r="BO5" s="431"/>
      <c r="BP5" s="431"/>
      <c r="BQ5" s="431"/>
      <c r="BR5" s="431"/>
      <c r="BS5" s="431"/>
      <c r="BT5" s="431"/>
      <c r="BU5" s="432"/>
      <c r="BV5" s="430">
        <v>10897769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86.1</v>
      </c>
      <c r="CU5" s="401"/>
      <c r="CV5" s="401"/>
      <c r="CW5" s="401"/>
      <c r="CX5" s="401"/>
      <c r="CY5" s="401"/>
      <c r="CZ5" s="401"/>
      <c r="DA5" s="402"/>
      <c r="DB5" s="400">
        <v>86.7</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688859</v>
      </c>
      <c r="BO6" s="431"/>
      <c r="BP6" s="431"/>
      <c r="BQ6" s="431"/>
      <c r="BR6" s="431"/>
      <c r="BS6" s="431"/>
      <c r="BT6" s="431"/>
      <c r="BU6" s="432"/>
      <c r="BV6" s="430">
        <v>869886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89.1</v>
      </c>
      <c r="CU6" s="584"/>
      <c r="CV6" s="584"/>
      <c r="CW6" s="584"/>
      <c r="CX6" s="584"/>
      <c r="CY6" s="584"/>
      <c r="CZ6" s="584"/>
      <c r="DA6" s="585"/>
      <c r="DB6" s="583">
        <v>90</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210426</v>
      </c>
      <c r="BO7" s="431"/>
      <c r="BP7" s="431"/>
      <c r="BQ7" s="431"/>
      <c r="BR7" s="431"/>
      <c r="BS7" s="431"/>
      <c r="BT7" s="431"/>
      <c r="BU7" s="432"/>
      <c r="BV7" s="430">
        <v>437947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3562352</v>
      </c>
      <c r="CU7" s="431"/>
      <c r="CV7" s="431"/>
      <c r="CW7" s="431"/>
      <c r="CX7" s="431"/>
      <c r="CY7" s="431"/>
      <c r="CZ7" s="431"/>
      <c r="DA7" s="432"/>
      <c r="DB7" s="430">
        <v>3470442</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478433</v>
      </c>
      <c r="BO8" s="431"/>
      <c r="BP8" s="431"/>
      <c r="BQ8" s="431"/>
      <c r="BR8" s="431"/>
      <c r="BS8" s="431"/>
      <c r="BT8" s="431"/>
      <c r="BU8" s="432"/>
      <c r="BV8" s="430">
        <v>431939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0.35</v>
      </c>
      <c r="CU8" s="544"/>
      <c r="CV8" s="544"/>
      <c r="CW8" s="544"/>
      <c r="CX8" s="544"/>
      <c r="CY8" s="544"/>
      <c r="CZ8" s="544"/>
      <c r="DA8" s="545"/>
      <c r="DB8" s="543">
        <v>0.35</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11122</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46494</v>
      </c>
      <c r="BO9" s="431"/>
      <c r="BP9" s="431"/>
      <c r="BQ9" s="431"/>
      <c r="BR9" s="431"/>
      <c r="BS9" s="431"/>
      <c r="BT9" s="431"/>
      <c r="BU9" s="432"/>
      <c r="BV9" s="430">
        <v>249575</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12.9</v>
      </c>
      <c r="CU9" s="401"/>
      <c r="CV9" s="401"/>
      <c r="CW9" s="401"/>
      <c r="CX9" s="401"/>
      <c r="CY9" s="401"/>
      <c r="CZ9" s="401"/>
      <c r="DA9" s="402"/>
      <c r="DB9" s="400">
        <v>14.2</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118</v>
      </c>
      <c r="M10" s="404"/>
      <c r="N10" s="404"/>
      <c r="O10" s="404"/>
      <c r="P10" s="404"/>
      <c r="Q10" s="405"/>
      <c r="R10" s="406">
        <v>12200</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374576</v>
      </c>
      <c r="BO10" s="431"/>
      <c r="BP10" s="431"/>
      <c r="BQ10" s="431"/>
      <c r="BR10" s="431"/>
      <c r="BS10" s="431"/>
      <c r="BT10" s="431"/>
      <c r="BU10" s="432"/>
      <c r="BV10" s="430">
        <v>220722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c r="A12" s="187"/>
      <c r="B12" s="546" t="s">
        <v>131</v>
      </c>
      <c r="C12" s="547"/>
      <c r="D12" s="547"/>
      <c r="E12" s="547"/>
      <c r="F12" s="547"/>
      <c r="G12" s="547"/>
      <c r="H12" s="547"/>
      <c r="I12" s="547"/>
      <c r="J12" s="547"/>
      <c r="K12" s="548"/>
      <c r="L12" s="555" t="s">
        <v>132</v>
      </c>
      <c r="M12" s="556"/>
      <c r="N12" s="556"/>
      <c r="O12" s="556"/>
      <c r="P12" s="556"/>
      <c r="Q12" s="557"/>
      <c r="R12" s="558">
        <v>11668</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126</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139</v>
      </c>
      <c r="N13" s="531"/>
      <c r="O13" s="531"/>
      <c r="P13" s="531"/>
      <c r="Q13" s="532"/>
      <c r="R13" s="533">
        <v>11601</v>
      </c>
      <c r="S13" s="534"/>
      <c r="T13" s="534"/>
      <c r="U13" s="534"/>
      <c r="V13" s="535"/>
      <c r="W13" s="521" t="s">
        <v>140</v>
      </c>
      <c r="X13" s="443"/>
      <c r="Y13" s="443"/>
      <c r="Z13" s="443"/>
      <c r="AA13" s="443"/>
      <c r="AB13" s="444"/>
      <c r="AC13" s="406">
        <v>902</v>
      </c>
      <c r="AD13" s="407"/>
      <c r="AE13" s="407"/>
      <c r="AF13" s="407"/>
      <c r="AG13" s="408"/>
      <c r="AH13" s="406">
        <v>1005</v>
      </c>
      <c r="AI13" s="407"/>
      <c r="AJ13" s="407"/>
      <c r="AK13" s="407"/>
      <c r="AL13" s="409"/>
      <c r="AM13" s="499" t="s">
        <v>141</v>
      </c>
      <c r="AN13" s="404"/>
      <c r="AO13" s="404"/>
      <c r="AP13" s="404"/>
      <c r="AQ13" s="404"/>
      <c r="AR13" s="404"/>
      <c r="AS13" s="404"/>
      <c r="AT13" s="405"/>
      <c r="AU13" s="487" t="s">
        <v>109</v>
      </c>
      <c r="AV13" s="488"/>
      <c r="AW13" s="488"/>
      <c r="AX13" s="488"/>
      <c r="AY13" s="410" t="s">
        <v>142</v>
      </c>
      <c r="AZ13" s="411"/>
      <c r="BA13" s="411"/>
      <c r="BB13" s="411"/>
      <c r="BC13" s="411"/>
      <c r="BD13" s="411"/>
      <c r="BE13" s="411"/>
      <c r="BF13" s="411"/>
      <c r="BG13" s="411"/>
      <c r="BH13" s="411"/>
      <c r="BI13" s="411"/>
      <c r="BJ13" s="411"/>
      <c r="BK13" s="411"/>
      <c r="BL13" s="411"/>
      <c r="BM13" s="412"/>
      <c r="BN13" s="430">
        <v>421070</v>
      </c>
      <c r="BO13" s="431"/>
      <c r="BP13" s="431"/>
      <c r="BQ13" s="431"/>
      <c r="BR13" s="431"/>
      <c r="BS13" s="431"/>
      <c r="BT13" s="431"/>
      <c r="BU13" s="432"/>
      <c r="BV13" s="430">
        <v>470297</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9.6999999999999993</v>
      </c>
      <c r="CU13" s="401"/>
      <c r="CV13" s="401"/>
      <c r="CW13" s="401"/>
      <c r="CX13" s="401"/>
      <c r="CY13" s="401"/>
      <c r="CZ13" s="401"/>
      <c r="DA13" s="402"/>
      <c r="DB13" s="400">
        <v>9.9</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144</v>
      </c>
      <c r="M14" s="567"/>
      <c r="N14" s="567"/>
      <c r="O14" s="567"/>
      <c r="P14" s="567"/>
      <c r="Q14" s="568"/>
      <c r="R14" s="533">
        <v>11869</v>
      </c>
      <c r="S14" s="534"/>
      <c r="T14" s="534"/>
      <c r="U14" s="534"/>
      <c r="V14" s="535"/>
      <c r="W14" s="536"/>
      <c r="X14" s="446"/>
      <c r="Y14" s="446"/>
      <c r="Z14" s="446"/>
      <c r="AA14" s="446"/>
      <c r="AB14" s="447"/>
      <c r="AC14" s="526">
        <v>15.8</v>
      </c>
      <c r="AD14" s="527"/>
      <c r="AE14" s="527"/>
      <c r="AF14" s="527"/>
      <c r="AG14" s="528"/>
      <c r="AH14" s="526">
        <v>16.3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v>20.100000000000001</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146</v>
      </c>
      <c r="N15" s="531"/>
      <c r="O15" s="531"/>
      <c r="P15" s="531"/>
      <c r="Q15" s="532"/>
      <c r="R15" s="533">
        <v>11816</v>
      </c>
      <c r="S15" s="534"/>
      <c r="T15" s="534"/>
      <c r="U15" s="534"/>
      <c r="V15" s="535"/>
      <c r="W15" s="521" t="s">
        <v>147</v>
      </c>
      <c r="X15" s="443"/>
      <c r="Y15" s="443"/>
      <c r="Z15" s="443"/>
      <c r="AA15" s="443"/>
      <c r="AB15" s="444"/>
      <c r="AC15" s="406">
        <v>1304</v>
      </c>
      <c r="AD15" s="407"/>
      <c r="AE15" s="407"/>
      <c r="AF15" s="407"/>
      <c r="AG15" s="408"/>
      <c r="AH15" s="406">
        <v>1438</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1123914</v>
      </c>
      <c r="BO15" s="426"/>
      <c r="BP15" s="426"/>
      <c r="BQ15" s="426"/>
      <c r="BR15" s="426"/>
      <c r="BS15" s="426"/>
      <c r="BT15" s="426"/>
      <c r="BU15" s="427"/>
      <c r="BV15" s="425">
        <v>1066406</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22.9</v>
      </c>
      <c r="AD16" s="527"/>
      <c r="AE16" s="527"/>
      <c r="AF16" s="527"/>
      <c r="AG16" s="528"/>
      <c r="AH16" s="526">
        <v>23.4</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3156805</v>
      </c>
      <c r="BO16" s="431"/>
      <c r="BP16" s="431"/>
      <c r="BQ16" s="431"/>
      <c r="BR16" s="431"/>
      <c r="BS16" s="431"/>
      <c r="BT16" s="431"/>
      <c r="BU16" s="432"/>
      <c r="BV16" s="430">
        <v>3059085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3491</v>
      </c>
      <c r="AD17" s="407"/>
      <c r="AE17" s="407"/>
      <c r="AF17" s="407"/>
      <c r="AG17" s="408"/>
      <c r="AH17" s="406">
        <v>3711</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1409073</v>
      </c>
      <c r="BO17" s="431"/>
      <c r="BP17" s="431"/>
      <c r="BQ17" s="431"/>
      <c r="BR17" s="431"/>
      <c r="BS17" s="431"/>
      <c r="BT17" s="431"/>
      <c r="BU17" s="432"/>
      <c r="BV17" s="430">
        <v>1351872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157</v>
      </c>
      <c r="C18" s="493"/>
      <c r="D18" s="493"/>
      <c r="E18" s="494"/>
      <c r="F18" s="494"/>
      <c r="G18" s="494"/>
      <c r="H18" s="494"/>
      <c r="I18" s="494"/>
      <c r="J18" s="494"/>
      <c r="K18" s="494"/>
      <c r="L18" s="495">
        <v>20.79</v>
      </c>
      <c r="M18" s="495"/>
      <c r="N18" s="495"/>
      <c r="O18" s="495"/>
      <c r="P18" s="495"/>
      <c r="Q18" s="495"/>
      <c r="R18" s="496"/>
      <c r="S18" s="496"/>
      <c r="T18" s="496"/>
      <c r="U18" s="496"/>
      <c r="V18" s="497"/>
      <c r="W18" s="511"/>
      <c r="X18" s="512"/>
      <c r="Y18" s="512"/>
      <c r="Z18" s="512"/>
      <c r="AA18" s="512"/>
      <c r="AB18" s="522"/>
      <c r="AC18" s="394">
        <v>61.3</v>
      </c>
      <c r="AD18" s="395"/>
      <c r="AE18" s="395"/>
      <c r="AF18" s="395"/>
      <c r="AG18" s="498"/>
      <c r="AH18" s="394">
        <v>60.3</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3105551</v>
      </c>
      <c r="BO18" s="431"/>
      <c r="BP18" s="431"/>
      <c r="BQ18" s="431"/>
      <c r="BR18" s="431"/>
      <c r="BS18" s="431"/>
      <c r="BT18" s="431"/>
      <c r="BU18" s="432"/>
      <c r="BV18" s="430">
        <v>3069642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159</v>
      </c>
      <c r="C19" s="493"/>
      <c r="D19" s="493"/>
      <c r="E19" s="494"/>
      <c r="F19" s="494"/>
      <c r="G19" s="494"/>
      <c r="H19" s="494"/>
      <c r="I19" s="494"/>
      <c r="J19" s="494"/>
      <c r="K19" s="494"/>
      <c r="L19" s="500">
        <v>535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4845167</v>
      </c>
      <c r="BO19" s="431"/>
      <c r="BP19" s="431"/>
      <c r="BQ19" s="431"/>
      <c r="BR19" s="431"/>
      <c r="BS19" s="431"/>
      <c r="BT19" s="431"/>
      <c r="BU19" s="432"/>
      <c r="BV19" s="430">
        <v>4289508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161</v>
      </c>
      <c r="C20" s="493"/>
      <c r="D20" s="493"/>
      <c r="E20" s="494"/>
      <c r="F20" s="494"/>
      <c r="G20" s="494"/>
      <c r="H20" s="494"/>
      <c r="I20" s="494"/>
      <c r="J20" s="494"/>
      <c r="K20" s="494"/>
      <c r="L20" s="500">
        <v>4599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10065750</v>
      </c>
      <c r="BO23" s="431"/>
      <c r="BP23" s="431"/>
      <c r="BQ23" s="431"/>
      <c r="BR23" s="431"/>
      <c r="BS23" s="431"/>
      <c r="BT23" s="431"/>
      <c r="BU23" s="432"/>
      <c r="BV23" s="430">
        <v>9110089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170</v>
      </c>
      <c r="F24" s="404"/>
      <c r="G24" s="404"/>
      <c r="H24" s="404"/>
      <c r="I24" s="404"/>
      <c r="J24" s="404"/>
      <c r="K24" s="405"/>
      <c r="L24" s="406">
        <v>1</v>
      </c>
      <c r="M24" s="407"/>
      <c r="N24" s="407"/>
      <c r="O24" s="407"/>
      <c r="P24" s="408"/>
      <c r="Q24" s="406">
        <v>6500</v>
      </c>
      <c r="R24" s="407"/>
      <c r="S24" s="407"/>
      <c r="T24" s="407"/>
      <c r="U24" s="407"/>
      <c r="V24" s="408"/>
      <c r="W24" s="472"/>
      <c r="X24" s="463"/>
      <c r="Y24" s="464"/>
      <c r="Z24" s="403" t="s">
        <v>171</v>
      </c>
      <c r="AA24" s="404"/>
      <c r="AB24" s="404"/>
      <c r="AC24" s="404"/>
      <c r="AD24" s="404"/>
      <c r="AE24" s="404"/>
      <c r="AF24" s="404"/>
      <c r="AG24" s="405"/>
      <c r="AH24" s="406">
        <v>125</v>
      </c>
      <c r="AI24" s="407"/>
      <c r="AJ24" s="407"/>
      <c r="AK24" s="407"/>
      <c r="AL24" s="408"/>
      <c r="AM24" s="406">
        <v>339625</v>
      </c>
      <c r="AN24" s="407"/>
      <c r="AO24" s="407"/>
      <c r="AP24" s="407"/>
      <c r="AQ24" s="407"/>
      <c r="AR24" s="408"/>
      <c r="AS24" s="406">
        <v>2717</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7090885</v>
      </c>
      <c r="BO24" s="431"/>
      <c r="BP24" s="431"/>
      <c r="BQ24" s="431"/>
      <c r="BR24" s="431"/>
      <c r="BS24" s="431"/>
      <c r="BT24" s="431"/>
      <c r="BU24" s="432"/>
      <c r="BV24" s="430">
        <v>5914273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173</v>
      </c>
      <c r="F25" s="404"/>
      <c r="G25" s="404"/>
      <c r="H25" s="404"/>
      <c r="I25" s="404"/>
      <c r="J25" s="404"/>
      <c r="K25" s="405"/>
      <c r="L25" s="406">
        <v>1</v>
      </c>
      <c r="M25" s="407"/>
      <c r="N25" s="407"/>
      <c r="O25" s="407"/>
      <c r="P25" s="408"/>
      <c r="Q25" s="406">
        <v>5600</v>
      </c>
      <c r="R25" s="407"/>
      <c r="S25" s="407"/>
      <c r="T25" s="407"/>
      <c r="U25" s="407"/>
      <c r="V25" s="408"/>
      <c r="W25" s="472"/>
      <c r="X25" s="463"/>
      <c r="Y25" s="464"/>
      <c r="Z25" s="403" t="s">
        <v>174</v>
      </c>
      <c r="AA25" s="404"/>
      <c r="AB25" s="404"/>
      <c r="AC25" s="404"/>
      <c r="AD25" s="404"/>
      <c r="AE25" s="404"/>
      <c r="AF25" s="404"/>
      <c r="AG25" s="405"/>
      <c r="AH25" s="406" t="s">
        <v>138</v>
      </c>
      <c r="AI25" s="407"/>
      <c r="AJ25" s="407"/>
      <c r="AK25" s="407"/>
      <c r="AL25" s="408"/>
      <c r="AM25" s="406" t="s">
        <v>130</v>
      </c>
      <c r="AN25" s="407"/>
      <c r="AO25" s="407"/>
      <c r="AP25" s="407"/>
      <c r="AQ25" s="407"/>
      <c r="AR25" s="408"/>
      <c r="AS25" s="406" t="s">
        <v>138</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3375903</v>
      </c>
      <c r="BO25" s="426"/>
      <c r="BP25" s="426"/>
      <c r="BQ25" s="426"/>
      <c r="BR25" s="426"/>
      <c r="BS25" s="426"/>
      <c r="BT25" s="426"/>
      <c r="BU25" s="427"/>
      <c r="BV25" s="425">
        <v>2607835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176</v>
      </c>
      <c r="F26" s="404"/>
      <c r="G26" s="404"/>
      <c r="H26" s="404"/>
      <c r="I26" s="404"/>
      <c r="J26" s="404"/>
      <c r="K26" s="405"/>
      <c r="L26" s="406">
        <v>1</v>
      </c>
      <c r="M26" s="407"/>
      <c r="N26" s="407"/>
      <c r="O26" s="407"/>
      <c r="P26" s="408"/>
      <c r="Q26" s="406">
        <v>5200</v>
      </c>
      <c r="R26" s="407"/>
      <c r="S26" s="407"/>
      <c r="T26" s="407"/>
      <c r="U26" s="407"/>
      <c r="V26" s="408"/>
      <c r="W26" s="472"/>
      <c r="X26" s="463"/>
      <c r="Y26" s="464"/>
      <c r="Z26" s="403" t="s">
        <v>177</v>
      </c>
      <c r="AA26" s="485"/>
      <c r="AB26" s="485"/>
      <c r="AC26" s="485"/>
      <c r="AD26" s="485"/>
      <c r="AE26" s="485"/>
      <c r="AF26" s="485"/>
      <c r="AG26" s="486"/>
      <c r="AH26" s="406">
        <v>7</v>
      </c>
      <c r="AI26" s="407"/>
      <c r="AJ26" s="407"/>
      <c r="AK26" s="407"/>
      <c r="AL26" s="408"/>
      <c r="AM26" s="406">
        <v>23212</v>
      </c>
      <c r="AN26" s="407"/>
      <c r="AO26" s="407"/>
      <c r="AP26" s="407"/>
      <c r="AQ26" s="407"/>
      <c r="AR26" s="408"/>
      <c r="AS26" s="406">
        <v>3316</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179</v>
      </c>
      <c r="BO26" s="431"/>
      <c r="BP26" s="431"/>
      <c r="BQ26" s="431"/>
      <c r="BR26" s="431"/>
      <c r="BS26" s="431"/>
      <c r="BT26" s="431"/>
      <c r="BU26" s="432"/>
      <c r="BV26" s="430" t="s">
        <v>179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180</v>
      </c>
      <c r="F27" s="404"/>
      <c r="G27" s="404"/>
      <c r="H27" s="404"/>
      <c r="I27" s="404"/>
      <c r="J27" s="404"/>
      <c r="K27" s="405"/>
      <c r="L27" s="406">
        <v>1</v>
      </c>
      <c r="M27" s="407"/>
      <c r="N27" s="407"/>
      <c r="O27" s="407"/>
      <c r="P27" s="408"/>
      <c r="Q27" s="406">
        <v>2800</v>
      </c>
      <c r="R27" s="407"/>
      <c r="S27" s="407"/>
      <c r="T27" s="407"/>
      <c r="U27" s="407"/>
      <c r="V27" s="408"/>
      <c r="W27" s="472"/>
      <c r="X27" s="463"/>
      <c r="Y27" s="464"/>
      <c r="Z27" s="403" t="s">
        <v>181</v>
      </c>
      <c r="AA27" s="404"/>
      <c r="AB27" s="404"/>
      <c r="AC27" s="404"/>
      <c r="AD27" s="404"/>
      <c r="AE27" s="404"/>
      <c r="AF27" s="404"/>
      <c r="AG27" s="405"/>
      <c r="AH27" s="406">
        <v>3</v>
      </c>
      <c r="AI27" s="407"/>
      <c r="AJ27" s="407"/>
      <c r="AK27" s="407"/>
      <c r="AL27" s="408"/>
      <c r="AM27" s="406">
        <v>11370</v>
      </c>
      <c r="AN27" s="407"/>
      <c r="AO27" s="407"/>
      <c r="AP27" s="407"/>
      <c r="AQ27" s="407"/>
      <c r="AR27" s="408"/>
      <c r="AS27" s="406">
        <v>3790</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87113</v>
      </c>
      <c r="BO27" s="434"/>
      <c r="BP27" s="434"/>
      <c r="BQ27" s="434"/>
      <c r="BR27" s="434"/>
      <c r="BS27" s="434"/>
      <c r="BT27" s="434"/>
      <c r="BU27" s="435"/>
      <c r="BV27" s="433">
        <v>87113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183</v>
      </c>
      <c r="F28" s="404"/>
      <c r="G28" s="404"/>
      <c r="H28" s="404"/>
      <c r="I28" s="404"/>
      <c r="J28" s="404"/>
      <c r="K28" s="405"/>
      <c r="L28" s="406">
        <v>1</v>
      </c>
      <c r="M28" s="407"/>
      <c r="N28" s="407"/>
      <c r="O28" s="407"/>
      <c r="P28" s="408"/>
      <c r="Q28" s="406">
        <v>2350</v>
      </c>
      <c r="R28" s="407"/>
      <c r="S28" s="407"/>
      <c r="T28" s="407"/>
      <c r="U28" s="407"/>
      <c r="V28" s="408"/>
      <c r="W28" s="472"/>
      <c r="X28" s="463"/>
      <c r="Y28" s="464"/>
      <c r="Z28" s="403" t="s">
        <v>184</v>
      </c>
      <c r="AA28" s="404"/>
      <c r="AB28" s="404"/>
      <c r="AC28" s="404"/>
      <c r="AD28" s="404"/>
      <c r="AE28" s="404"/>
      <c r="AF28" s="404"/>
      <c r="AG28" s="405"/>
      <c r="AH28" s="406" t="s">
        <v>179</v>
      </c>
      <c r="AI28" s="407"/>
      <c r="AJ28" s="407"/>
      <c r="AK28" s="407"/>
      <c r="AL28" s="408"/>
      <c r="AM28" s="406" t="s">
        <v>130</v>
      </c>
      <c r="AN28" s="407"/>
      <c r="AO28" s="407"/>
      <c r="AP28" s="407"/>
      <c r="AQ28" s="407"/>
      <c r="AR28" s="408"/>
      <c r="AS28" s="406" t="s">
        <v>185</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1056088</v>
      </c>
      <c r="BO28" s="426"/>
      <c r="BP28" s="426"/>
      <c r="BQ28" s="426"/>
      <c r="BR28" s="426"/>
      <c r="BS28" s="426"/>
      <c r="BT28" s="426"/>
      <c r="BU28" s="427"/>
      <c r="BV28" s="425">
        <v>681512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187</v>
      </c>
      <c r="F29" s="404"/>
      <c r="G29" s="404"/>
      <c r="H29" s="404"/>
      <c r="I29" s="404"/>
      <c r="J29" s="404"/>
      <c r="K29" s="405"/>
      <c r="L29" s="406">
        <v>8</v>
      </c>
      <c r="M29" s="407"/>
      <c r="N29" s="407"/>
      <c r="O29" s="407"/>
      <c r="P29" s="408"/>
      <c r="Q29" s="406">
        <v>2200</v>
      </c>
      <c r="R29" s="407"/>
      <c r="S29" s="407"/>
      <c r="T29" s="407"/>
      <c r="U29" s="407"/>
      <c r="V29" s="408"/>
      <c r="W29" s="473"/>
      <c r="X29" s="474"/>
      <c r="Y29" s="475"/>
      <c r="Z29" s="403" t="s">
        <v>188</v>
      </c>
      <c r="AA29" s="404"/>
      <c r="AB29" s="404"/>
      <c r="AC29" s="404"/>
      <c r="AD29" s="404"/>
      <c r="AE29" s="404"/>
      <c r="AF29" s="404"/>
      <c r="AG29" s="405"/>
      <c r="AH29" s="406">
        <v>128</v>
      </c>
      <c r="AI29" s="407"/>
      <c r="AJ29" s="407"/>
      <c r="AK29" s="407"/>
      <c r="AL29" s="408"/>
      <c r="AM29" s="406">
        <v>350995</v>
      </c>
      <c r="AN29" s="407"/>
      <c r="AO29" s="407"/>
      <c r="AP29" s="407"/>
      <c r="AQ29" s="407"/>
      <c r="AR29" s="408"/>
      <c r="AS29" s="406">
        <v>2742</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101158</v>
      </c>
      <c r="BO29" s="431"/>
      <c r="BP29" s="431"/>
      <c r="BQ29" s="431"/>
      <c r="BR29" s="431"/>
      <c r="BS29" s="431"/>
      <c r="BT29" s="431"/>
      <c r="BU29" s="432"/>
      <c r="BV29" s="430">
        <v>101158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93.2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2732142</v>
      </c>
      <c r="BO30" s="434"/>
      <c r="BP30" s="434"/>
      <c r="BQ30" s="434"/>
      <c r="BR30" s="434"/>
      <c r="BS30" s="434"/>
      <c r="BT30" s="434"/>
      <c r="BU30" s="435"/>
      <c r="BV30" s="433">
        <v>2717400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197</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IF('各会計、関係団体の財政状況及び健全化判断比率'!B33="","",'各会計、関係団体の財政状況及び健全化判断比率'!B33)</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有田周辺広域圏事務組合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同和対策住宅新築資金等特別会計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湯浅広川消防組合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有田郡老人福祉施設事務組合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駐車場事業特別会計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和歌山県市町村総合事務組合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有田衛生施設事務組合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和歌山県地方税回収機構</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和歌山県後期高齢者医療広域連合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和歌山県住宅新築資金等貸付金回収管理組合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有田周辺広域圏事務組合（公営企業会計）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和歌山県後期高齢者医療広域連合（特別会計）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9lQnf3oDSa2NAl+t+rsp3fKz9Mmavb4VJmZV2VTkXoCFnSQy3Iy29rs6PW9a9Vm/BEY2H0JkHJ1jz7+SkjsdNQ==" saltValue="MIO4B9VOcOi2qcr3AlF3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11" t="s">
        <v>566</v>
      </c>
      <c r="D34" s="1211"/>
      <c r="E34" s="1212"/>
      <c r="F34" s="32" t="s">
        <v>567</v>
      </c>
      <c r="G34" s="33" t="s">
        <v>568</v>
      </c>
      <c r="H34" s="33" t="s">
        <v>569</v>
      </c>
      <c r="I34" s="33" t="s">
        <v>570</v>
      </c>
      <c r="J34" s="34" t="s">
        <v>571</v>
      </c>
      <c r="K34" s="22"/>
      <c r="L34" s="22"/>
      <c r="M34" s="22"/>
      <c r="N34" s="22"/>
      <c r="O34" s="22"/>
      <c r="P34" s="22"/>
    </row>
    <row r="35" spans="1:16" ht="39" customHeight="1">
      <c r="A35" s="22"/>
      <c r="B35" s="35"/>
      <c r="C35" s="1205" t="s">
        <v>572</v>
      </c>
      <c r="D35" s="1206"/>
      <c r="E35" s="1207"/>
      <c r="F35" s="36">
        <v>11.3</v>
      </c>
      <c r="G35" s="37">
        <v>13.29</v>
      </c>
      <c r="H35" s="37">
        <v>8.82</v>
      </c>
      <c r="I35" s="37">
        <v>14.5</v>
      </c>
      <c r="J35" s="38">
        <v>14.04</v>
      </c>
      <c r="K35" s="22"/>
      <c r="L35" s="22"/>
      <c r="M35" s="22"/>
      <c r="N35" s="22"/>
      <c r="O35" s="22"/>
      <c r="P35" s="22"/>
    </row>
    <row r="36" spans="1:16" ht="39" customHeight="1">
      <c r="A36" s="22"/>
      <c r="B36" s="35"/>
      <c r="C36" s="1205" t="s">
        <v>573</v>
      </c>
      <c r="D36" s="1206"/>
      <c r="E36" s="1207"/>
      <c r="F36" s="36">
        <v>3.15</v>
      </c>
      <c r="G36" s="37">
        <v>2.69</v>
      </c>
      <c r="H36" s="37">
        <v>3.18</v>
      </c>
      <c r="I36" s="37">
        <v>3.18</v>
      </c>
      <c r="J36" s="38">
        <v>3.35</v>
      </c>
      <c r="K36" s="22"/>
      <c r="L36" s="22"/>
      <c r="M36" s="22"/>
      <c r="N36" s="22"/>
      <c r="O36" s="22"/>
      <c r="P36" s="22"/>
    </row>
    <row r="37" spans="1:16" ht="39" customHeight="1">
      <c r="A37" s="22"/>
      <c r="B37" s="35"/>
      <c r="C37" s="1205" t="s">
        <v>574</v>
      </c>
      <c r="D37" s="1206"/>
      <c r="E37" s="1207"/>
      <c r="F37" s="36">
        <v>3.17</v>
      </c>
      <c r="G37" s="37">
        <v>2.0299999999999998</v>
      </c>
      <c r="H37" s="37">
        <v>7.0000000000000007E-2</v>
      </c>
      <c r="I37" s="37">
        <v>0.15</v>
      </c>
      <c r="J37" s="38">
        <v>1.31</v>
      </c>
      <c r="K37" s="22"/>
      <c r="L37" s="22"/>
      <c r="M37" s="22"/>
      <c r="N37" s="22"/>
      <c r="O37" s="22"/>
      <c r="P37" s="22"/>
    </row>
    <row r="38" spans="1:16" ht="39" customHeight="1">
      <c r="A38" s="22"/>
      <c r="B38" s="35"/>
      <c r="C38" s="1205" t="s">
        <v>575</v>
      </c>
      <c r="D38" s="1206"/>
      <c r="E38" s="1207"/>
      <c r="F38" s="36">
        <v>1.75</v>
      </c>
      <c r="G38" s="37">
        <v>1.25</v>
      </c>
      <c r="H38" s="37">
        <v>2.2799999999999998</v>
      </c>
      <c r="I38" s="37">
        <v>2.11</v>
      </c>
      <c r="J38" s="38">
        <v>1.1499999999999999</v>
      </c>
      <c r="K38" s="22"/>
      <c r="L38" s="22"/>
      <c r="M38" s="22"/>
      <c r="N38" s="22"/>
      <c r="O38" s="22"/>
      <c r="P38" s="22"/>
    </row>
    <row r="39" spans="1:16" ht="39" customHeight="1">
      <c r="A39" s="22"/>
      <c r="B39" s="35"/>
      <c r="C39" s="1205" t="s">
        <v>576</v>
      </c>
      <c r="D39" s="1206"/>
      <c r="E39" s="1207"/>
      <c r="F39" s="36">
        <v>0.02</v>
      </c>
      <c r="G39" s="37">
        <v>0.02</v>
      </c>
      <c r="H39" s="37">
        <v>0.03</v>
      </c>
      <c r="I39" s="37">
        <v>0.03</v>
      </c>
      <c r="J39" s="38">
        <v>0.04</v>
      </c>
      <c r="K39" s="22"/>
      <c r="L39" s="22"/>
      <c r="M39" s="22"/>
      <c r="N39" s="22"/>
      <c r="O39" s="22"/>
      <c r="P39" s="22"/>
    </row>
    <row r="40" spans="1:16" ht="39" customHeight="1">
      <c r="A40" s="22"/>
      <c r="B40" s="35"/>
      <c r="C40" s="1205" t="s">
        <v>577</v>
      </c>
      <c r="D40" s="1206"/>
      <c r="E40" s="1207"/>
      <c r="F40" s="36" t="s">
        <v>578</v>
      </c>
      <c r="G40" s="37" t="s">
        <v>579</v>
      </c>
      <c r="H40" s="37" t="s">
        <v>580</v>
      </c>
      <c r="I40" s="37">
        <v>0</v>
      </c>
      <c r="J40" s="38">
        <v>0.02</v>
      </c>
      <c r="K40" s="22"/>
      <c r="L40" s="22"/>
      <c r="M40" s="22"/>
      <c r="N40" s="22"/>
      <c r="O40" s="22"/>
      <c r="P40" s="22"/>
    </row>
    <row r="41" spans="1:16" ht="39" customHeight="1">
      <c r="A41" s="22"/>
      <c r="B41" s="35"/>
      <c r="C41" s="1205" t="s">
        <v>581</v>
      </c>
      <c r="D41" s="1206"/>
      <c r="E41" s="1207"/>
      <c r="F41" s="36">
        <v>0</v>
      </c>
      <c r="G41" s="37">
        <v>0</v>
      </c>
      <c r="H41" s="37">
        <v>0</v>
      </c>
      <c r="I41" s="37">
        <v>0</v>
      </c>
      <c r="J41" s="38">
        <v>0</v>
      </c>
      <c r="K41" s="22"/>
      <c r="L41" s="22"/>
      <c r="M41" s="22"/>
      <c r="N41" s="22"/>
      <c r="O41" s="22"/>
      <c r="P41" s="22"/>
    </row>
    <row r="42" spans="1:16" ht="39" customHeight="1">
      <c r="A42" s="22"/>
      <c r="B42" s="39"/>
      <c r="C42" s="1205" t="s">
        <v>582</v>
      </c>
      <c r="D42" s="1206"/>
      <c r="E42" s="1207"/>
      <c r="F42" s="36" t="s">
        <v>519</v>
      </c>
      <c r="G42" s="37" t="s">
        <v>519</v>
      </c>
      <c r="H42" s="37" t="s">
        <v>519</v>
      </c>
      <c r="I42" s="37" t="s">
        <v>519</v>
      </c>
      <c r="J42" s="38" t="s">
        <v>519</v>
      </c>
      <c r="K42" s="22"/>
      <c r="L42" s="22"/>
      <c r="M42" s="22"/>
      <c r="N42" s="22"/>
      <c r="O42" s="22"/>
      <c r="P42" s="22"/>
    </row>
    <row r="43" spans="1:16" ht="39" customHeight="1" thickBot="1">
      <c r="A43" s="22"/>
      <c r="B43" s="40"/>
      <c r="C43" s="1208" t="s">
        <v>583</v>
      </c>
      <c r="D43" s="1209"/>
      <c r="E43" s="1210"/>
      <c r="F43" s="41" t="s">
        <v>519</v>
      </c>
      <c r="G43" s="42" t="s">
        <v>519</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PDYhxKtUIfNxbOKBFvsYeklS88U32OTlsLriS6BMsJ/2qXtk9Q8rQUeIrFwxLKHR20qCGm9NS9JhZre0IihcQ==" saltValue="s9C35Da/m+F8UsKf6Stt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1" t="s">
        <v>11</v>
      </c>
      <c r="C45" s="1232"/>
      <c r="D45" s="58"/>
      <c r="E45" s="1237" t="s">
        <v>12</v>
      </c>
      <c r="F45" s="1237"/>
      <c r="G45" s="1237"/>
      <c r="H45" s="1237"/>
      <c r="I45" s="1237"/>
      <c r="J45" s="1238"/>
      <c r="K45" s="59">
        <v>567</v>
      </c>
      <c r="L45" s="60">
        <v>610</v>
      </c>
      <c r="M45" s="60">
        <v>648</v>
      </c>
      <c r="N45" s="60">
        <v>639</v>
      </c>
      <c r="O45" s="61">
        <v>654</v>
      </c>
      <c r="P45" s="48"/>
      <c r="Q45" s="48"/>
      <c r="R45" s="48"/>
      <c r="S45" s="48"/>
      <c r="T45" s="48"/>
      <c r="U45" s="48"/>
    </row>
    <row r="46" spans="1:21" ht="30.75" customHeight="1">
      <c r="A46" s="48"/>
      <c r="B46" s="1233"/>
      <c r="C46" s="1234"/>
      <c r="D46" s="62"/>
      <c r="E46" s="1215" t="s">
        <v>13</v>
      </c>
      <c r="F46" s="1215"/>
      <c r="G46" s="1215"/>
      <c r="H46" s="1215"/>
      <c r="I46" s="1215"/>
      <c r="J46" s="1216"/>
      <c r="K46" s="63" t="s">
        <v>519</v>
      </c>
      <c r="L46" s="64" t="s">
        <v>519</v>
      </c>
      <c r="M46" s="64" t="s">
        <v>519</v>
      </c>
      <c r="N46" s="64" t="s">
        <v>519</v>
      </c>
      <c r="O46" s="65" t="s">
        <v>519</v>
      </c>
      <c r="P46" s="48"/>
      <c r="Q46" s="48"/>
      <c r="R46" s="48"/>
      <c r="S46" s="48"/>
      <c r="T46" s="48"/>
      <c r="U46" s="48"/>
    </row>
    <row r="47" spans="1:21" ht="30.75" customHeight="1">
      <c r="A47" s="48"/>
      <c r="B47" s="1233"/>
      <c r="C47" s="1234"/>
      <c r="D47" s="62"/>
      <c r="E47" s="1215" t="s">
        <v>14</v>
      </c>
      <c r="F47" s="1215"/>
      <c r="G47" s="1215"/>
      <c r="H47" s="1215"/>
      <c r="I47" s="1215"/>
      <c r="J47" s="1216"/>
      <c r="K47" s="63" t="s">
        <v>519</v>
      </c>
      <c r="L47" s="64" t="s">
        <v>519</v>
      </c>
      <c r="M47" s="64" t="s">
        <v>519</v>
      </c>
      <c r="N47" s="64" t="s">
        <v>519</v>
      </c>
      <c r="O47" s="65" t="s">
        <v>519</v>
      </c>
      <c r="P47" s="48"/>
      <c r="Q47" s="48"/>
      <c r="R47" s="48"/>
      <c r="S47" s="48"/>
      <c r="T47" s="48"/>
      <c r="U47" s="48"/>
    </row>
    <row r="48" spans="1:21" ht="30.75" customHeight="1">
      <c r="A48" s="48"/>
      <c r="B48" s="1233"/>
      <c r="C48" s="1234"/>
      <c r="D48" s="62"/>
      <c r="E48" s="1215" t="s">
        <v>15</v>
      </c>
      <c r="F48" s="1215"/>
      <c r="G48" s="1215"/>
      <c r="H48" s="1215"/>
      <c r="I48" s="1215"/>
      <c r="J48" s="1216"/>
      <c r="K48" s="63">
        <v>19</v>
      </c>
      <c r="L48" s="64">
        <v>23</v>
      </c>
      <c r="M48" s="64">
        <v>19</v>
      </c>
      <c r="N48" s="64">
        <v>20</v>
      </c>
      <c r="O48" s="65">
        <v>20</v>
      </c>
      <c r="P48" s="48"/>
      <c r="Q48" s="48"/>
      <c r="R48" s="48"/>
      <c r="S48" s="48"/>
      <c r="T48" s="48"/>
      <c r="U48" s="48"/>
    </row>
    <row r="49" spans="1:21" ht="30.75" customHeight="1">
      <c r="A49" s="48"/>
      <c r="B49" s="1233"/>
      <c r="C49" s="1234"/>
      <c r="D49" s="62"/>
      <c r="E49" s="1215" t="s">
        <v>16</v>
      </c>
      <c r="F49" s="1215"/>
      <c r="G49" s="1215"/>
      <c r="H49" s="1215"/>
      <c r="I49" s="1215"/>
      <c r="J49" s="1216"/>
      <c r="K49" s="63">
        <v>207</v>
      </c>
      <c r="L49" s="64">
        <v>124</v>
      </c>
      <c r="M49" s="64">
        <v>129</v>
      </c>
      <c r="N49" s="64">
        <v>110</v>
      </c>
      <c r="O49" s="65">
        <v>79</v>
      </c>
      <c r="P49" s="48"/>
      <c r="Q49" s="48"/>
      <c r="R49" s="48"/>
      <c r="S49" s="48"/>
      <c r="T49" s="48"/>
      <c r="U49" s="48"/>
    </row>
    <row r="50" spans="1:21" ht="30.75" customHeight="1">
      <c r="A50" s="48"/>
      <c r="B50" s="1233"/>
      <c r="C50" s="1234"/>
      <c r="D50" s="62"/>
      <c r="E50" s="1215" t="s">
        <v>17</v>
      </c>
      <c r="F50" s="1215"/>
      <c r="G50" s="1215"/>
      <c r="H50" s="1215"/>
      <c r="I50" s="1215"/>
      <c r="J50" s="1216"/>
      <c r="K50" s="63">
        <v>0</v>
      </c>
      <c r="L50" s="64">
        <v>0</v>
      </c>
      <c r="M50" s="64">
        <v>0</v>
      </c>
      <c r="N50" s="64">
        <v>0</v>
      </c>
      <c r="O50" s="65">
        <v>0</v>
      </c>
      <c r="P50" s="48"/>
      <c r="Q50" s="48"/>
      <c r="R50" s="48"/>
      <c r="S50" s="48"/>
      <c r="T50" s="48"/>
      <c r="U50" s="48"/>
    </row>
    <row r="51" spans="1:21" ht="30.75" customHeight="1">
      <c r="A51" s="48"/>
      <c r="B51" s="1235"/>
      <c r="C51" s="1236"/>
      <c r="D51" s="66"/>
      <c r="E51" s="1215" t="s">
        <v>18</v>
      </c>
      <c r="F51" s="1215"/>
      <c r="G51" s="1215"/>
      <c r="H51" s="1215"/>
      <c r="I51" s="1215"/>
      <c r="J51" s="1216"/>
      <c r="K51" s="63" t="s">
        <v>519</v>
      </c>
      <c r="L51" s="64" t="s">
        <v>519</v>
      </c>
      <c r="M51" s="64" t="s">
        <v>519</v>
      </c>
      <c r="N51" s="64" t="s">
        <v>519</v>
      </c>
      <c r="O51" s="65" t="s">
        <v>519</v>
      </c>
      <c r="P51" s="48"/>
      <c r="Q51" s="48"/>
      <c r="R51" s="48"/>
      <c r="S51" s="48"/>
      <c r="T51" s="48"/>
      <c r="U51" s="48"/>
    </row>
    <row r="52" spans="1:21" ht="30.75" customHeight="1">
      <c r="A52" s="48"/>
      <c r="B52" s="1213" t="s">
        <v>19</v>
      </c>
      <c r="C52" s="1214"/>
      <c r="D52" s="66"/>
      <c r="E52" s="1215" t="s">
        <v>20</v>
      </c>
      <c r="F52" s="1215"/>
      <c r="G52" s="1215"/>
      <c r="H52" s="1215"/>
      <c r="I52" s="1215"/>
      <c r="J52" s="1216"/>
      <c r="K52" s="63">
        <v>499</v>
      </c>
      <c r="L52" s="64">
        <v>473</v>
      </c>
      <c r="M52" s="64">
        <v>463</v>
      </c>
      <c r="N52" s="64">
        <v>483</v>
      </c>
      <c r="O52" s="65">
        <v>478</v>
      </c>
      <c r="P52" s="48"/>
      <c r="Q52" s="48"/>
      <c r="R52" s="48"/>
      <c r="S52" s="48"/>
      <c r="T52" s="48"/>
      <c r="U52" s="48"/>
    </row>
    <row r="53" spans="1:21" ht="30.75" customHeight="1" thickBot="1">
      <c r="A53" s="48"/>
      <c r="B53" s="1217" t="s">
        <v>21</v>
      </c>
      <c r="C53" s="1218"/>
      <c r="D53" s="67"/>
      <c r="E53" s="1219" t="s">
        <v>22</v>
      </c>
      <c r="F53" s="1219"/>
      <c r="G53" s="1219"/>
      <c r="H53" s="1219"/>
      <c r="I53" s="1219"/>
      <c r="J53" s="1220"/>
      <c r="K53" s="68">
        <v>294</v>
      </c>
      <c r="L53" s="69">
        <v>284</v>
      </c>
      <c r="M53" s="69">
        <v>333</v>
      </c>
      <c r="N53" s="69">
        <v>286</v>
      </c>
      <c r="O53" s="70">
        <v>275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21" t="s">
        <v>25</v>
      </c>
      <c r="C57" s="1222"/>
      <c r="D57" s="1225" t="s">
        <v>26</v>
      </c>
      <c r="E57" s="1226"/>
      <c r="F57" s="1226"/>
      <c r="G57" s="1226"/>
      <c r="H57" s="1226"/>
      <c r="I57" s="1226"/>
      <c r="J57" s="1227"/>
      <c r="K57" s="83"/>
      <c r="L57" s="84"/>
      <c r="M57" s="84"/>
      <c r="N57" s="84"/>
      <c r="O57" s="85"/>
    </row>
    <row r="58" spans="1:21" ht="31.5" customHeight="1" thickBot="1">
      <c r="B58" s="1223"/>
      <c r="C58" s="1224"/>
      <c r="D58" s="1228" t="s">
        <v>27</v>
      </c>
      <c r="E58" s="1229"/>
      <c r="F58" s="1229"/>
      <c r="G58" s="1229"/>
      <c r="H58" s="1229"/>
      <c r="I58" s="1229"/>
      <c r="J58" s="123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M0E+Dz+dksyXegSdbshXqTQV85mJSDPDSFiI9OsX4v1eRM5foJ3e8kd+VFTfNj4zibn5ytMktcaQrp2GyvuaA==" saltValue="iYLvRSivG/6rDEdchg3q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51" t="s">
        <v>30</v>
      </c>
      <c r="C41" s="1252"/>
      <c r="D41" s="102"/>
      <c r="E41" s="1253" t="s">
        <v>31</v>
      </c>
      <c r="F41" s="1253"/>
      <c r="G41" s="1253"/>
      <c r="H41" s="1254"/>
      <c r="I41" s="103">
        <v>8399</v>
      </c>
      <c r="J41" s="104">
        <v>8446</v>
      </c>
      <c r="K41" s="104">
        <v>8639</v>
      </c>
      <c r="L41" s="104">
        <v>9110</v>
      </c>
      <c r="M41" s="105">
        <v>10066</v>
      </c>
    </row>
    <row r="42" spans="2:13" ht="27.75" customHeight="1">
      <c r="B42" s="1241"/>
      <c r="C42" s="1242"/>
      <c r="D42" s="106"/>
      <c r="E42" s="1245" t="s">
        <v>32</v>
      </c>
      <c r="F42" s="1245"/>
      <c r="G42" s="1245"/>
      <c r="H42" s="1246"/>
      <c r="I42" s="107" t="s">
        <v>519</v>
      </c>
      <c r="J42" s="108" t="s">
        <v>519</v>
      </c>
      <c r="K42" s="108" t="s">
        <v>519</v>
      </c>
      <c r="L42" s="108" t="s">
        <v>519</v>
      </c>
      <c r="M42" s="109" t="s">
        <v>519</v>
      </c>
    </row>
    <row r="43" spans="2:13" ht="27.75" customHeight="1">
      <c r="B43" s="1241"/>
      <c r="C43" s="1242"/>
      <c r="D43" s="106"/>
      <c r="E43" s="1245" t="s">
        <v>33</v>
      </c>
      <c r="F43" s="1245"/>
      <c r="G43" s="1245"/>
      <c r="H43" s="1246"/>
      <c r="I43" s="107">
        <v>267</v>
      </c>
      <c r="J43" s="108">
        <v>267</v>
      </c>
      <c r="K43" s="108">
        <v>252</v>
      </c>
      <c r="L43" s="108">
        <v>240</v>
      </c>
      <c r="M43" s="109">
        <v>214</v>
      </c>
    </row>
    <row r="44" spans="2:13" ht="27.75" customHeight="1">
      <c r="B44" s="1241"/>
      <c r="C44" s="1242"/>
      <c r="D44" s="106"/>
      <c r="E44" s="1245" t="s">
        <v>34</v>
      </c>
      <c r="F44" s="1245"/>
      <c r="G44" s="1245"/>
      <c r="H44" s="1246"/>
      <c r="I44" s="107">
        <v>840</v>
      </c>
      <c r="J44" s="108">
        <v>717</v>
      </c>
      <c r="K44" s="108">
        <v>590</v>
      </c>
      <c r="L44" s="108">
        <v>485</v>
      </c>
      <c r="M44" s="109">
        <v>409</v>
      </c>
    </row>
    <row r="45" spans="2:13" ht="27.75" customHeight="1">
      <c r="B45" s="1241"/>
      <c r="C45" s="1242"/>
      <c r="D45" s="106"/>
      <c r="E45" s="1245" t="s">
        <v>35</v>
      </c>
      <c r="F45" s="1245"/>
      <c r="G45" s="1245"/>
      <c r="H45" s="1246"/>
      <c r="I45" s="107">
        <v>1154</v>
      </c>
      <c r="J45" s="108">
        <v>1114</v>
      </c>
      <c r="K45" s="108">
        <v>1044</v>
      </c>
      <c r="L45" s="108">
        <v>1029</v>
      </c>
      <c r="M45" s="109">
        <v>955</v>
      </c>
    </row>
    <row r="46" spans="2:13" ht="27.75" customHeight="1">
      <c r="B46" s="1241"/>
      <c r="C46" s="1242"/>
      <c r="D46" s="110"/>
      <c r="E46" s="1245" t="s">
        <v>36</v>
      </c>
      <c r="F46" s="1245"/>
      <c r="G46" s="1245"/>
      <c r="H46" s="1246"/>
      <c r="I46" s="107" t="s">
        <v>519</v>
      </c>
      <c r="J46" s="108" t="s">
        <v>519</v>
      </c>
      <c r="K46" s="108" t="s">
        <v>519</v>
      </c>
      <c r="L46" s="108" t="s">
        <v>519</v>
      </c>
      <c r="M46" s="109" t="s">
        <v>519</v>
      </c>
    </row>
    <row r="47" spans="2:13" ht="27.75" customHeight="1">
      <c r="B47" s="1241"/>
      <c r="C47" s="1242"/>
      <c r="D47" s="111"/>
      <c r="E47" s="1255" t="s">
        <v>37</v>
      </c>
      <c r="F47" s="1256"/>
      <c r="G47" s="1256"/>
      <c r="H47" s="1257"/>
      <c r="I47" s="107" t="s">
        <v>519</v>
      </c>
      <c r="J47" s="108" t="s">
        <v>519</v>
      </c>
      <c r="K47" s="108" t="s">
        <v>519</v>
      </c>
      <c r="L47" s="108" t="s">
        <v>519</v>
      </c>
      <c r="M47" s="109" t="s">
        <v>519</v>
      </c>
    </row>
    <row r="48" spans="2:13" ht="27.75" customHeight="1">
      <c r="B48" s="1241"/>
      <c r="C48" s="1242"/>
      <c r="D48" s="106"/>
      <c r="E48" s="1245" t="s">
        <v>38</v>
      </c>
      <c r="F48" s="1245"/>
      <c r="G48" s="1245"/>
      <c r="H48" s="1246"/>
      <c r="I48" s="107" t="s">
        <v>519</v>
      </c>
      <c r="J48" s="108" t="s">
        <v>519</v>
      </c>
      <c r="K48" s="108" t="s">
        <v>519</v>
      </c>
      <c r="L48" s="108" t="s">
        <v>519</v>
      </c>
      <c r="M48" s="109" t="s">
        <v>519</v>
      </c>
    </row>
    <row r="49" spans="2:13" ht="27.75" customHeight="1">
      <c r="B49" s="1243"/>
      <c r="C49" s="1244"/>
      <c r="D49" s="106"/>
      <c r="E49" s="1245" t="s">
        <v>39</v>
      </c>
      <c r="F49" s="1245"/>
      <c r="G49" s="1245"/>
      <c r="H49" s="1246"/>
      <c r="I49" s="107" t="s">
        <v>519</v>
      </c>
      <c r="J49" s="108" t="s">
        <v>519</v>
      </c>
      <c r="K49" s="108" t="s">
        <v>519</v>
      </c>
      <c r="L49" s="108" t="s">
        <v>519</v>
      </c>
      <c r="M49" s="109" t="s">
        <v>519</v>
      </c>
    </row>
    <row r="50" spans="2:13" ht="27.75" customHeight="1">
      <c r="B50" s="1239" t="s">
        <v>40</v>
      </c>
      <c r="C50" s="1240"/>
      <c r="D50" s="112"/>
      <c r="E50" s="1245" t="s">
        <v>41</v>
      </c>
      <c r="F50" s="1245"/>
      <c r="G50" s="1245"/>
      <c r="H50" s="1246"/>
      <c r="I50" s="107">
        <v>1221</v>
      </c>
      <c r="J50" s="108">
        <v>3213</v>
      </c>
      <c r="K50" s="108">
        <v>4484</v>
      </c>
      <c r="L50" s="108">
        <v>4059</v>
      </c>
      <c r="M50" s="109">
        <v>4506</v>
      </c>
    </row>
    <row r="51" spans="2:13" ht="27.75" customHeight="1">
      <c r="B51" s="1241"/>
      <c r="C51" s="1242"/>
      <c r="D51" s="106"/>
      <c r="E51" s="1245" t="s">
        <v>42</v>
      </c>
      <c r="F51" s="1245"/>
      <c r="G51" s="1245"/>
      <c r="H51" s="1246"/>
      <c r="I51" s="107">
        <v>600</v>
      </c>
      <c r="J51" s="108">
        <v>650</v>
      </c>
      <c r="K51" s="108">
        <v>665</v>
      </c>
      <c r="L51" s="108">
        <v>607</v>
      </c>
      <c r="M51" s="109">
        <v>511</v>
      </c>
    </row>
    <row r="52" spans="2:13" ht="27.75" customHeight="1">
      <c r="B52" s="1243"/>
      <c r="C52" s="1244"/>
      <c r="D52" s="106"/>
      <c r="E52" s="1245" t="s">
        <v>43</v>
      </c>
      <c r="F52" s="1245"/>
      <c r="G52" s="1245"/>
      <c r="H52" s="1246"/>
      <c r="I52" s="107">
        <v>5241</v>
      </c>
      <c r="J52" s="108">
        <v>5204</v>
      </c>
      <c r="K52" s="108">
        <v>5206</v>
      </c>
      <c r="L52" s="108">
        <v>5589</v>
      </c>
      <c r="M52" s="109">
        <v>6952</v>
      </c>
    </row>
    <row r="53" spans="2:13" ht="27.75" customHeight="1" thickBot="1">
      <c r="B53" s="1247" t="s">
        <v>44</v>
      </c>
      <c r="C53" s="1248"/>
      <c r="D53" s="113"/>
      <c r="E53" s="1249" t="s">
        <v>45</v>
      </c>
      <c r="F53" s="1249"/>
      <c r="G53" s="1249"/>
      <c r="H53" s="1250"/>
      <c r="I53" s="114">
        <v>3598</v>
      </c>
      <c r="J53" s="115">
        <v>1478</v>
      </c>
      <c r="K53" s="115">
        <v>171</v>
      </c>
      <c r="L53" s="115">
        <v>610</v>
      </c>
      <c r="M53" s="116">
        <v>-326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aGkhuCHHVx//RQzBI1qiI5Che5CwCDMKnHW0bR4jRUQxXZ2Rv7SMGkavrUvMznEG3V0uaH5wf1G8iUmDVNsAg==" saltValue="FzeTY4xlLuLNd22LuFnO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563</v>
      </c>
      <c r="G54" s="125" t="s">
        <v>564</v>
      </c>
      <c r="H54" s="126" t="s">
        <v>565</v>
      </c>
    </row>
    <row r="55" spans="2:8" ht="52.5" customHeight="1">
      <c r="B55" s="127"/>
      <c r="C55" s="1266" t="s">
        <v>48</v>
      </c>
      <c r="D55" s="1266"/>
      <c r="E55" s="1267"/>
      <c r="F55" s="128">
        <v>461</v>
      </c>
      <c r="G55" s="128">
        <v>682</v>
      </c>
      <c r="H55" s="129">
        <v>1056</v>
      </c>
    </row>
    <row r="56" spans="2:8" ht="52.5" customHeight="1">
      <c r="B56" s="130"/>
      <c r="C56" s="1268" t="s">
        <v>49</v>
      </c>
      <c r="D56" s="1268"/>
      <c r="E56" s="1269"/>
      <c r="F56" s="131">
        <v>101</v>
      </c>
      <c r="G56" s="131">
        <v>101</v>
      </c>
      <c r="H56" s="132">
        <v>101</v>
      </c>
    </row>
    <row r="57" spans="2:8" ht="53.25" customHeight="1">
      <c r="B57" s="130"/>
      <c r="C57" s="1270" t="s">
        <v>50</v>
      </c>
      <c r="D57" s="1270"/>
      <c r="E57" s="1271"/>
      <c r="F57" s="133">
        <v>3410</v>
      </c>
      <c r="G57" s="133">
        <v>2717</v>
      </c>
      <c r="H57" s="134">
        <v>2732</v>
      </c>
    </row>
    <row r="58" spans="2:8" ht="45.75" customHeight="1">
      <c r="B58" s="135"/>
      <c r="C58" s="1258" t="s">
        <v>602</v>
      </c>
      <c r="D58" s="1259"/>
      <c r="E58" s="1260"/>
      <c r="F58" s="136">
        <v>3158</v>
      </c>
      <c r="G58" s="136">
        <v>2441</v>
      </c>
      <c r="H58" s="137">
        <v>2424</v>
      </c>
    </row>
    <row r="59" spans="2:8" ht="45.75" customHeight="1">
      <c r="B59" s="135"/>
      <c r="C59" s="1258" t="s">
        <v>603</v>
      </c>
      <c r="D59" s="1259"/>
      <c r="E59" s="1260"/>
      <c r="F59" s="136">
        <v>243</v>
      </c>
      <c r="G59" s="136">
        <v>266</v>
      </c>
      <c r="H59" s="137">
        <v>288</v>
      </c>
    </row>
    <row r="60" spans="2:8" ht="45.75" customHeight="1">
      <c r="B60" s="135"/>
      <c r="C60" s="1258" t="s">
        <v>604</v>
      </c>
      <c r="D60" s="1259"/>
      <c r="E60" s="1260"/>
      <c r="F60" s="136">
        <v>7</v>
      </c>
      <c r="G60" s="136">
        <v>7</v>
      </c>
      <c r="H60" s="137">
        <v>7</v>
      </c>
    </row>
    <row r="61" spans="2:8" ht="45.75" customHeight="1">
      <c r="B61" s="135"/>
      <c r="C61" s="1258" t="s">
        <v>605</v>
      </c>
      <c r="D61" s="1259"/>
      <c r="E61" s="1260"/>
      <c r="F61" s="136">
        <v>0</v>
      </c>
      <c r="G61" s="136">
        <v>0</v>
      </c>
      <c r="H61" s="137">
        <v>6</v>
      </c>
    </row>
    <row r="62" spans="2:8" ht="45.75" customHeight="1" thickBot="1">
      <c r="B62" s="138"/>
      <c r="C62" s="1261" t="s">
        <v>606</v>
      </c>
      <c r="D62" s="1262"/>
      <c r="E62" s="1263"/>
      <c r="F62" s="139">
        <v>0</v>
      </c>
      <c r="G62" s="139">
        <v>0</v>
      </c>
      <c r="H62" s="140">
        <v>3</v>
      </c>
    </row>
    <row r="63" spans="2:8" ht="52.5" customHeight="1" thickBot="1">
      <c r="B63" s="141"/>
      <c r="C63" s="1264" t="s">
        <v>51</v>
      </c>
      <c r="D63" s="1264"/>
      <c r="E63" s="1265"/>
      <c r="F63" s="142">
        <v>3972</v>
      </c>
      <c r="G63" s="142">
        <v>3500</v>
      </c>
      <c r="H63" s="143">
        <v>3889</v>
      </c>
    </row>
    <row r="64" spans="2:8" ht="15" customHeight="1"/>
  </sheetData>
  <sheetProtection algorithmName="SHA-512" hashValue="V2tu/0FF7buUp7W15DgaTMlU7YZzigJ/tWWWD7Rhn1ArG1Lwmg9x7t7NYZma2DlpzUto7cUxM1sGj7qCW/sLow==" saltValue="9snwVcnwa1UXhNe8wxwF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558</v>
      </c>
      <c r="G2" s="157"/>
      <c r="H2" s="158"/>
    </row>
    <row r="3" spans="1:8">
      <c r="A3" s="154" t="s">
        <v>551</v>
      </c>
      <c r="B3" s="159"/>
      <c r="C3" s="160"/>
      <c r="D3" s="161">
        <v>39674</v>
      </c>
      <c r="E3" s="162"/>
      <c r="F3" s="163">
        <v>79466</v>
      </c>
      <c r="G3" s="164"/>
      <c r="H3" s="165"/>
    </row>
    <row r="4" spans="1:8">
      <c r="A4" s="166"/>
      <c r="B4" s="167"/>
      <c r="C4" s="168"/>
      <c r="D4" s="169">
        <v>29765</v>
      </c>
      <c r="E4" s="170"/>
      <c r="F4" s="171">
        <v>44645</v>
      </c>
      <c r="G4" s="172"/>
      <c r="H4" s="173"/>
    </row>
    <row r="5" spans="1:8">
      <c r="A5" s="154" t="s">
        <v>553</v>
      </c>
      <c r="B5" s="159"/>
      <c r="C5" s="160"/>
      <c r="D5" s="161">
        <v>61430</v>
      </c>
      <c r="E5" s="162"/>
      <c r="F5" s="163">
        <v>90072</v>
      </c>
      <c r="G5" s="164"/>
      <c r="H5" s="165"/>
    </row>
    <row r="6" spans="1:8">
      <c r="A6" s="166"/>
      <c r="B6" s="167"/>
      <c r="C6" s="168"/>
      <c r="D6" s="169">
        <v>24747</v>
      </c>
      <c r="E6" s="170"/>
      <c r="F6" s="171">
        <v>46083</v>
      </c>
      <c r="G6" s="172"/>
      <c r="H6" s="173"/>
    </row>
    <row r="7" spans="1:8">
      <c r="A7" s="154" t="s">
        <v>554</v>
      </c>
      <c r="B7" s="159"/>
      <c r="C7" s="160"/>
      <c r="D7" s="161">
        <v>130297</v>
      </c>
      <c r="E7" s="162"/>
      <c r="F7" s="163">
        <v>88328</v>
      </c>
      <c r="G7" s="164"/>
      <c r="H7" s="165"/>
    </row>
    <row r="8" spans="1:8">
      <c r="A8" s="166"/>
      <c r="B8" s="167"/>
      <c r="C8" s="168"/>
      <c r="D8" s="169">
        <v>27515</v>
      </c>
      <c r="E8" s="170"/>
      <c r="F8" s="171">
        <v>49013</v>
      </c>
      <c r="G8" s="172"/>
      <c r="H8" s="173"/>
    </row>
    <row r="9" spans="1:8">
      <c r="A9" s="154" t="s">
        <v>555</v>
      </c>
      <c r="B9" s="159"/>
      <c r="C9" s="160"/>
      <c r="D9" s="161">
        <v>217183</v>
      </c>
      <c r="E9" s="162"/>
      <c r="F9" s="163">
        <v>103390</v>
      </c>
      <c r="G9" s="164"/>
      <c r="H9" s="165"/>
    </row>
    <row r="10" spans="1:8">
      <c r="A10" s="166"/>
      <c r="B10" s="167"/>
      <c r="C10" s="168"/>
      <c r="D10" s="169">
        <v>71286</v>
      </c>
      <c r="E10" s="170"/>
      <c r="F10" s="171">
        <v>51269</v>
      </c>
      <c r="G10" s="172"/>
      <c r="H10" s="173"/>
    </row>
    <row r="11" spans="1:8">
      <c r="A11" s="154" t="s">
        <v>556</v>
      </c>
      <c r="B11" s="159"/>
      <c r="C11" s="160"/>
      <c r="D11" s="161">
        <v>248404</v>
      </c>
      <c r="E11" s="162"/>
      <c r="F11" s="163">
        <v>117234</v>
      </c>
      <c r="G11" s="164"/>
      <c r="H11" s="165"/>
    </row>
    <row r="12" spans="1:8">
      <c r="A12" s="166"/>
      <c r="B12" s="167"/>
      <c r="C12" s="174"/>
      <c r="D12" s="169">
        <v>169258</v>
      </c>
      <c r="E12" s="170"/>
      <c r="F12" s="171">
        <v>59796</v>
      </c>
      <c r="G12" s="172"/>
      <c r="H12" s="173"/>
    </row>
    <row r="13" spans="1:8">
      <c r="A13" s="154"/>
      <c r="B13" s="159"/>
      <c r="C13" s="175"/>
      <c r="D13" s="176">
        <v>139398</v>
      </c>
      <c r="E13" s="177"/>
      <c r="F13" s="178">
        <v>95698</v>
      </c>
      <c r="G13" s="179"/>
      <c r="H13" s="165"/>
    </row>
    <row r="14" spans="1:8">
      <c r="A14" s="166"/>
      <c r="B14" s="167"/>
      <c r="C14" s="168"/>
      <c r="D14" s="169">
        <v>64514</v>
      </c>
      <c r="E14" s="170"/>
      <c r="F14" s="171">
        <v>50161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5.31</v>
      </c>
      <c r="C19" s="180">
        <f>ROUND(VALUE(SUBSTITUTE(実質収支比率等に係る経年分析!G$48,"▲","-")),2)</f>
        <v>8.7200000000000006</v>
      </c>
      <c r="D19" s="180">
        <f>ROUND(VALUE(SUBSTITUTE(実質収支比率等に係る経年分析!H$48,"▲","-")),2)</f>
        <v>5.31</v>
      </c>
      <c r="E19" s="180">
        <f>ROUND(VALUE(SUBSTITUTE(実質収支比率等に係る経年分析!I$48,"▲","-")),2)</f>
        <v>12.45</v>
      </c>
      <c r="F19" s="180">
        <f>ROUND(VALUE(SUBSTITUTE(実質収支比率等に係る経年分析!J$48,"▲","-")),2)</f>
        <v>13.43</v>
      </c>
    </row>
    <row r="20" spans="1:11">
      <c r="A20" s="180" t="s">
        <v>55</v>
      </c>
      <c r="B20" s="180">
        <f>ROUND(VALUE(SUBSTITUTE(実質収支比率等に係る経年分析!F$47,"▲","-")),2)</f>
        <v>3.65</v>
      </c>
      <c r="C20" s="180">
        <f>ROUND(VALUE(SUBSTITUTE(実質収支比率等に係る経年分析!G$47,"▲","-")),2)</f>
        <v>8.6999999999999993</v>
      </c>
      <c r="D20" s="180">
        <f>ROUND(VALUE(SUBSTITUTE(実質収支比率等に係る経年分析!H$47,"▲","-")),2)</f>
        <v>13.41</v>
      </c>
      <c r="E20" s="180">
        <f>ROUND(VALUE(SUBSTITUTE(実質収支比率等に係る経年分析!I$47,"▲","-")),2)</f>
        <v>19.64</v>
      </c>
      <c r="F20" s="180">
        <f>ROUND(VALUE(SUBSTITUTE(実質収支比率等に係る経年分析!J$47,"▲","-")),2)</f>
        <v>29.65</v>
      </c>
    </row>
    <row r="21" spans="1:11">
      <c r="A21" s="180" t="s">
        <v>56</v>
      </c>
      <c r="B21" s="180">
        <f>IF(ISNUMBER(VALUE(SUBSTITUTE(実質収支比率等に係る経年分析!F$49,"▲","-"))),ROUND(VALUE(SUBSTITUTE(実質収支比率等に係る経年分析!F$49,"▲","-")),2),NA())</f>
        <v>4.67</v>
      </c>
      <c r="C21" s="180">
        <f>IF(ISNUMBER(VALUE(SUBSTITUTE(実質収支比率等に係る経年分析!G$49,"▲","-"))),ROUND(VALUE(SUBSTITUTE(実質収支比率等に係る経年分析!G$49,"▲","-")),2),NA())</f>
        <v>8.25</v>
      </c>
      <c r="D21" s="180">
        <f>IF(ISNUMBER(VALUE(SUBSTITUTE(実質収支比率等に係る経年分析!H$49,"▲","-"))),ROUND(VALUE(SUBSTITUTE(実質収支比率等に係る経年分析!H$49,"▲","-")),2),NA())</f>
        <v>1.21</v>
      </c>
      <c r="E21" s="180">
        <f>IF(ISNUMBER(VALUE(SUBSTITUTE(実質収支比率等に係る経年分析!I$49,"▲","-"))),ROUND(VALUE(SUBSTITUTE(実質収支比率等に係る経年分析!I$49,"▲","-")),2),NA())</f>
        <v>13.55</v>
      </c>
      <c r="F21" s="180">
        <f>IF(ISNUMBER(VALUE(SUBSTITUTE(実質収支比率等に係る経年分析!J$49,"▲","-"))),ROUND(VALUE(SUBSTITUTE(実質収支比率等に係る経年分析!J$49,"▲","-")),2),NA())</f>
        <v>11.82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駐車場事業特別会計</v>
      </c>
      <c r="B30" s="181">
        <f>IF(ROUND(VALUE(SUBSTITUTE(連結実質赤字比率に係る赤字・黒字の構成分析!F$40,"▲", "-")), 2) &lt; 0, ABS(ROUND(VALUE(SUBSTITUTE(連結実質赤字比率に係る赤字・黒字の構成分析!F$40,"▲", "-")), 2)), NA())</f>
        <v>4.22</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4.21</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1.34</v>
      </c>
      <c r="G30" s="181" t="e">
        <f>IF(ROUND(VALUE(SUBSTITUTE(連結実質赤字比率に係る赤字・黒字の構成分析!H$40,"▲", "-")), 2) &gt;= 0, ABS(ROUND(VALUE(SUBSTITUTE(連結実質赤字比率に係る赤字・黒字の構成分析!H$40,"▲", "-")), 2)), NA())</f>
        <v>#N/A</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2.2799999999999998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1.1499999999999999</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2.0299999999999998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14.04</v>
      </c>
    </row>
    <row r="36" spans="1:16">
      <c r="A36" s="181" t="str">
        <f>IF(連結実質赤字比率に係る赤字・黒字の構成分析!C$34="",NA(),連結実質赤字比率に係る赤字・黒字の構成分析!C$34)</f>
        <v>同和対策住宅新築資金等特別会計</v>
      </c>
      <c r="B36" s="181">
        <f>IF(ROUND(VALUE(SUBSTITUTE(連結実質赤字比率に係る赤字・黒字の構成分析!F$34,"▲", "-")), 2) &lt; 0, ABS(ROUND(VALUE(SUBSTITUTE(連結実質赤字比率に係る赤字・黒字の構成分析!F$34,"▲", "-")), 2)), NA())</f>
        <v>5.98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4.57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3.51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2.0499999999999998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0.61</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499</v>
      </c>
      <c r="E42" s="182"/>
      <c r="F42" s="182"/>
      <c r="G42" s="182">
        <f>'実質公債費比率（分子）の構造'!L$52</f>
        <v>473</v>
      </c>
      <c r="H42" s="182"/>
      <c r="I42" s="182"/>
      <c r="J42" s="182">
        <f>'実質公債費比率（分子）の構造'!M$52</f>
        <v>463</v>
      </c>
      <c r="K42" s="182"/>
      <c r="L42" s="182"/>
      <c r="M42" s="182">
        <f>'実質公債費比率（分子）の構造'!N$52</f>
        <v>483</v>
      </c>
      <c r="N42" s="182"/>
      <c r="O42" s="182"/>
      <c r="P42" s="182">
        <f>'実質公債費比率（分子）の構造'!O$52</f>
        <v>478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207</v>
      </c>
      <c r="C45" s="182"/>
      <c r="D45" s="182"/>
      <c r="E45" s="182">
        <f>'実質公債費比率（分子）の構造'!L$49</f>
        <v>124</v>
      </c>
      <c r="F45" s="182"/>
      <c r="G45" s="182"/>
      <c r="H45" s="182">
        <f>'実質公債費比率（分子）の構造'!M$49</f>
        <v>129</v>
      </c>
      <c r="I45" s="182"/>
      <c r="J45" s="182"/>
      <c r="K45" s="182">
        <f>'実質公債費比率（分子）の構造'!N$49</f>
        <v>110</v>
      </c>
      <c r="L45" s="182"/>
      <c r="M45" s="182"/>
      <c r="N45" s="182">
        <f>'実質公債費比率（分子）の構造'!O$49</f>
        <v>79</v>
      </c>
      <c r="O45" s="182"/>
      <c r="P45" s="182"/>
    </row>
    <row r="46" spans="1:16">
      <c r="A46" s="182" t="s">
        <v>67</v>
      </c>
      <c r="B46" s="182">
        <f>'実質公債費比率（分子）の構造'!K$48</f>
        <v>19</v>
      </c>
      <c r="C46" s="182"/>
      <c r="D46" s="182"/>
      <c r="E46" s="182">
        <f>'実質公債費比率（分子）の構造'!L$48</f>
        <v>23</v>
      </c>
      <c r="F46" s="182"/>
      <c r="G46" s="182"/>
      <c r="H46" s="182">
        <f>'実質公債費比率（分子）の構造'!M$48</f>
        <v>19</v>
      </c>
      <c r="I46" s="182"/>
      <c r="J46" s="182"/>
      <c r="K46" s="182">
        <f>'実質公債費比率（分子）の構造'!N$48</f>
        <v>20</v>
      </c>
      <c r="L46" s="182"/>
      <c r="M46" s="182"/>
      <c r="N46" s="182">
        <f>'実質公債費比率（分子）の構造'!O$48</f>
        <v>20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567</v>
      </c>
      <c r="C49" s="182"/>
      <c r="D49" s="182"/>
      <c r="E49" s="182">
        <f>'実質公債費比率（分子）の構造'!L$45</f>
        <v>610</v>
      </c>
      <c r="F49" s="182"/>
      <c r="G49" s="182"/>
      <c r="H49" s="182">
        <f>'実質公債費比率（分子）の構造'!M$45</f>
        <v>648</v>
      </c>
      <c r="I49" s="182"/>
      <c r="J49" s="182"/>
      <c r="K49" s="182">
        <f>'実質公債費比率（分子）の構造'!N$45</f>
        <v>639</v>
      </c>
      <c r="L49" s="182"/>
      <c r="M49" s="182"/>
      <c r="N49" s="182">
        <f>'実質公債費比率（分子）の構造'!O$45</f>
        <v>654</v>
      </c>
      <c r="O49" s="182"/>
      <c r="P49" s="182"/>
    </row>
    <row r="50" spans="1:16">
      <c r="A50" s="182" t="s">
        <v>71</v>
      </c>
      <c r="B50" s="182" t="e">
        <f>NA()</f>
        <v>#N/A</v>
      </c>
      <c r="C50" s="182">
        <f>IF(ISNUMBER('実質公債費比率（分子）の構造'!K$53),'実質公債費比率（分子）の構造'!K$53,NA())</f>
        <v>294</v>
      </c>
      <c r="D50" s="182" t="e">
        <f>NA()</f>
        <v>#N/A</v>
      </c>
      <c r="E50" s="182" t="e">
        <f>NA()</f>
        <v>#N/A</v>
      </c>
      <c r="F50" s="182">
        <f>IF(ISNUMBER('実質公債費比率（分子）の構造'!L$53),'実質公債費比率（分子）の構造'!L$53,NA())</f>
        <v>284</v>
      </c>
      <c r="G50" s="182" t="e">
        <f>NA()</f>
        <v>#N/A</v>
      </c>
      <c r="H50" s="182" t="e">
        <f>NA()</f>
        <v>#N/A</v>
      </c>
      <c r="I50" s="182">
        <f>IF(ISNUMBER('実質公債費比率（分子）の構造'!M$53),'実質公債費比率（分子）の構造'!M$53,NA())</f>
        <v>333</v>
      </c>
      <c r="J50" s="182" t="e">
        <f>NA()</f>
        <v>#N/A</v>
      </c>
      <c r="K50" s="182" t="e">
        <f>NA()</f>
        <v>#N/A</v>
      </c>
      <c r="L50" s="182">
        <f>IF(ISNUMBER('実質公債費比率（分子）の構造'!N$53),'実質公債費比率（分子）の構造'!N$53,NA())</f>
        <v>286</v>
      </c>
      <c r="M50" s="182" t="e">
        <f>NA()</f>
        <v>#N/A</v>
      </c>
      <c r="N50" s="182" t="e">
        <f>NA()</f>
        <v>#N/A</v>
      </c>
      <c r="O50" s="182">
        <f>IF(ISNUMBER('実質公債費比率（分子）の構造'!O$53),'実質公債費比率（分子）の構造'!O$53,NA())</f>
        <v>275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5241</v>
      </c>
      <c r="E56" s="181"/>
      <c r="F56" s="181"/>
      <c r="G56" s="181">
        <f>'将来負担比率（分子）の構造'!J$52</f>
        <v>5204</v>
      </c>
      <c r="H56" s="181"/>
      <c r="I56" s="181"/>
      <c r="J56" s="181">
        <f>'将来負担比率（分子）の構造'!K$52</f>
        <v>5206</v>
      </c>
      <c r="K56" s="181"/>
      <c r="L56" s="181"/>
      <c r="M56" s="181">
        <f>'将来負担比率（分子）の構造'!L$52</f>
        <v>5589</v>
      </c>
      <c r="N56" s="181"/>
      <c r="O56" s="181"/>
      <c r="P56" s="181">
        <f>'将来負担比率（分子）の構造'!M$52</f>
        <v>6952</v>
      </c>
    </row>
    <row r="57" spans="1:16">
      <c r="A57" s="181" t="s">
        <v>42</v>
      </c>
      <c r="B57" s="181"/>
      <c r="C57" s="181"/>
      <c r="D57" s="181">
        <f>'将来負担比率（分子）の構造'!I$51</f>
        <v>600</v>
      </c>
      <c r="E57" s="181"/>
      <c r="F57" s="181"/>
      <c r="G57" s="181">
        <f>'将来負担比率（分子）の構造'!J$51</f>
        <v>650</v>
      </c>
      <c r="H57" s="181"/>
      <c r="I57" s="181"/>
      <c r="J57" s="181">
        <f>'将来負担比率（分子）の構造'!K$51</f>
        <v>665</v>
      </c>
      <c r="K57" s="181"/>
      <c r="L57" s="181"/>
      <c r="M57" s="181">
        <f>'将来負担比率（分子）の構造'!L$51</f>
        <v>607</v>
      </c>
      <c r="N57" s="181"/>
      <c r="O57" s="181"/>
      <c r="P57" s="181">
        <f>'将来負担比率（分子）の構造'!M$51</f>
        <v>511</v>
      </c>
    </row>
    <row r="58" spans="1:16">
      <c r="A58" s="181" t="s">
        <v>41</v>
      </c>
      <c r="B58" s="181"/>
      <c r="C58" s="181"/>
      <c r="D58" s="181">
        <f>'将来負担比率（分子）の構造'!I$50</f>
        <v>1221</v>
      </c>
      <c r="E58" s="181"/>
      <c r="F58" s="181"/>
      <c r="G58" s="181">
        <f>'将来負担比率（分子）の構造'!J$50</f>
        <v>3213</v>
      </c>
      <c r="H58" s="181"/>
      <c r="I58" s="181"/>
      <c r="J58" s="181">
        <f>'将来負担比率（分子）の構造'!K$50</f>
        <v>4484</v>
      </c>
      <c r="K58" s="181"/>
      <c r="L58" s="181"/>
      <c r="M58" s="181">
        <f>'将来負担比率（分子）の構造'!L$50</f>
        <v>4059</v>
      </c>
      <c r="N58" s="181"/>
      <c r="O58" s="181"/>
      <c r="P58" s="181">
        <f>'将来負担比率（分子）の構造'!M$50</f>
        <v>4506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1154</v>
      </c>
      <c r="C62" s="181"/>
      <c r="D62" s="181"/>
      <c r="E62" s="181">
        <f>'将来負担比率（分子）の構造'!J$45</f>
        <v>1114</v>
      </c>
      <c r="F62" s="181"/>
      <c r="G62" s="181"/>
      <c r="H62" s="181">
        <f>'将来負担比率（分子）の構造'!K$45</f>
        <v>1044</v>
      </c>
      <c r="I62" s="181"/>
      <c r="J62" s="181"/>
      <c r="K62" s="181">
        <f>'将来負担比率（分子）の構造'!L$45</f>
        <v>1029</v>
      </c>
      <c r="L62" s="181"/>
      <c r="M62" s="181"/>
      <c r="N62" s="181">
        <f>'将来負担比率（分子）の構造'!M$45</f>
        <v>955</v>
      </c>
      <c r="O62" s="181"/>
      <c r="P62" s="181"/>
    </row>
    <row r="63" spans="1:16">
      <c r="A63" s="181" t="s">
        <v>34</v>
      </c>
      <c r="B63" s="181">
        <f>'将来負担比率（分子）の構造'!I$44</f>
        <v>840</v>
      </c>
      <c r="C63" s="181"/>
      <c r="D63" s="181"/>
      <c r="E63" s="181">
        <f>'将来負担比率（分子）の構造'!J$44</f>
        <v>717</v>
      </c>
      <c r="F63" s="181"/>
      <c r="G63" s="181"/>
      <c r="H63" s="181">
        <f>'将来負担比率（分子）の構造'!K$44</f>
        <v>590</v>
      </c>
      <c r="I63" s="181"/>
      <c r="J63" s="181"/>
      <c r="K63" s="181">
        <f>'将来負担比率（分子）の構造'!L$44</f>
        <v>485</v>
      </c>
      <c r="L63" s="181"/>
      <c r="M63" s="181"/>
      <c r="N63" s="181">
        <f>'将来負担比率（分子）の構造'!M$44</f>
        <v>409</v>
      </c>
      <c r="O63" s="181"/>
      <c r="P63" s="181"/>
    </row>
    <row r="64" spans="1:16">
      <c r="A64" s="181" t="s">
        <v>33</v>
      </c>
      <c r="B64" s="181">
        <f>'将来負担比率（分子）の構造'!I$43</f>
        <v>267</v>
      </c>
      <c r="C64" s="181"/>
      <c r="D64" s="181"/>
      <c r="E64" s="181">
        <f>'将来負担比率（分子）の構造'!J$43</f>
        <v>267</v>
      </c>
      <c r="F64" s="181"/>
      <c r="G64" s="181"/>
      <c r="H64" s="181">
        <f>'将来負担比率（分子）の構造'!K$43</f>
        <v>252</v>
      </c>
      <c r="I64" s="181"/>
      <c r="J64" s="181"/>
      <c r="K64" s="181">
        <f>'将来負担比率（分子）の構造'!L$43</f>
        <v>240</v>
      </c>
      <c r="L64" s="181"/>
      <c r="M64" s="181"/>
      <c r="N64" s="181">
        <f>'将来負担比率（分子）の構造'!M$43</f>
        <v>214</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8399</v>
      </c>
      <c r="C66" s="181"/>
      <c r="D66" s="181"/>
      <c r="E66" s="181">
        <f>'将来負担比率（分子）の構造'!J$41</f>
        <v>8446</v>
      </c>
      <c r="F66" s="181"/>
      <c r="G66" s="181"/>
      <c r="H66" s="181">
        <f>'将来負担比率（分子）の構造'!K$41</f>
        <v>8639</v>
      </c>
      <c r="I66" s="181"/>
      <c r="J66" s="181"/>
      <c r="K66" s="181">
        <f>'将来負担比率（分子）の構造'!L$41</f>
        <v>9110</v>
      </c>
      <c r="L66" s="181"/>
      <c r="M66" s="181"/>
      <c r="N66" s="181">
        <f>'将来負担比率（分子）の構造'!M$41</f>
        <v>10066</v>
      </c>
      <c r="O66" s="181"/>
      <c r="P66" s="181"/>
    </row>
    <row r="67" spans="1:16">
      <c r="A67" s="181" t="s">
        <v>75</v>
      </c>
      <c r="B67" s="181" t="e">
        <f>NA()</f>
        <v>#N/A</v>
      </c>
      <c r="C67" s="181">
        <f>IF(ISNUMBER('将来負担比率（分子）の構造'!I$53), IF('将来負担比率（分子）の構造'!I$53 &lt; 0, 0, '将来負担比率（分子）の構造'!I$53), NA())</f>
        <v>3598</v>
      </c>
      <c r="D67" s="181" t="e">
        <f>NA()</f>
        <v>#N/A</v>
      </c>
      <c r="E67" s="181" t="e">
        <f>NA()</f>
        <v>#N/A</v>
      </c>
      <c r="F67" s="181">
        <f>IF(ISNUMBER('将来負担比率（分子）の構造'!J$53), IF('将来負担比率（分子）の構造'!J$53 &lt; 0, 0, '将来負担比率（分子）の構造'!J$53), NA())</f>
        <v>1478</v>
      </c>
      <c r="G67" s="181" t="e">
        <f>NA()</f>
        <v>#N/A</v>
      </c>
      <c r="H67" s="181" t="e">
        <f>NA()</f>
        <v>#N/A</v>
      </c>
      <c r="I67" s="181">
        <f>IF(ISNUMBER('将来負担比率（分子）の構造'!K$53), IF('将来負担比率（分子）の構造'!K$53 &lt; 0, 0, '将来負担比率（分子）の構造'!K$53), NA())</f>
        <v>171</v>
      </c>
      <c r="J67" s="181" t="e">
        <f>NA()</f>
        <v>#N/A</v>
      </c>
      <c r="K67" s="181" t="e">
        <f>NA()</f>
        <v>#N/A</v>
      </c>
      <c r="L67" s="181">
        <f>IF(ISNUMBER('将来負担比率（分子）の構造'!L$53), IF('将来負担比率（分子）の構造'!L$53 &lt; 0, 0, '将来負担比率（分子）の構造'!L$53), NA())</f>
        <v>610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461</v>
      </c>
      <c r="C72" s="185">
        <f>基金残高に係る経年分析!G55</f>
        <v>682</v>
      </c>
      <c r="D72" s="185">
        <f>基金残高に係る経年分析!H55</f>
        <v>1056</v>
      </c>
    </row>
    <row r="73" spans="1:16">
      <c r="A73" s="184" t="s">
        <v>78</v>
      </c>
      <c r="B73" s="185">
        <f>基金残高に係る経年分析!F56</f>
        <v>101</v>
      </c>
      <c r="C73" s="185">
        <f>基金残高に係る経年分析!G56</f>
        <v>101</v>
      </c>
      <c r="D73" s="185">
        <f>基金残高に係る経年分析!H56</f>
        <v>101</v>
      </c>
    </row>
    <row r="74" spans="1:16">
      <c r="A74" s="184" t="s">
        <v>79</v>
      </c>
      <c r="B74" s="185">
        <f>基金残高に係る経年分析!F57</f>
        <v>3410</v>
      </c>
      <c r="C74" s="185">
        <f>基金残高に係る経年分析!G57</f>
        <v>2717</v>
      </c>
      <c r="D74" s="185">
        <f>基金残高に係る経年分析!H57</f>
        <v>2732</v>
      </c>
    </row>
  </sheetData>
  <sheetProtection algorithmName="SHA-512" hashValue="+gqIVJok1TVy/XcZScfZyHefzFwQQGGktnjlYqsqtEhLN1c9SKyVLfTJA9vzRPCqzt54c2kmfYPRx3aRclEQbQ==" saltValue="Ts9v/BVbB1vU6TIQ3sVsd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227</v>
      </c>
      <c r="C5" s="709"/>
      <c r="D5" s="709"/>
      <c r="E5" s="709"/>
      <c r="F5" s="709"/>
      <c r="G5" s="709"/>
      <c r="H5" s="709"/>
      <c r="I5" s="709"/>
      <c r="J5" s="709"/>
      <c r="K5" s="709"/>
      <c r="L5" s="709"/>
      <c r="M5" s="709"/>
      <c r="N5" s="709"/>
      <c r="O5" s="709"/>
      <c r="P5" s="709"/>
      <c r="Q5" s="710"/>
      <c r="R5" s="697">
        <v>1121659</v>
      </c>
      <c r="S5" s="698"/>
      <c r="T5" s="698"/>
      <c r="U5" s="698"/>
      <c r="V5" s="698"/>
      <c r="W5" s="698"/>
      <c r="X5" s="698"/>
      <c r="Y5" s="741"/>
      <c r="Z5" s="759">
        <v>7.9</v>
      </c>
      <c r="AA5" s="759"/>
      <c r="AB5" s="759"/>
      <c r="AC5" s="759"/>
      <c r="AD5" s="760">
        <v>1099002</v>
      </c>
      <c r="AE5" s="760"/>
      <c r="AF5" s="760"/>
      <c r="AG5" s="760"/>
      <c r="AH5" s="760"/>
      <c r="AI5" s="760"/>
      <c r="AJ5" s="760"/>
      <c r="AK5" s="760"/>
      <c r="AL5" s="742">
        <v>31.5</v>
      </c>
      <c r="AM5" s="713"/>
      <c r="AN5" s="713"/>
      <c r="AO5" s="743"/>
      <c r="AP5" s="708" t="s">
        <v>228</v>
      </c>
      <c r="AQ5" s="709"/>
      <c r="AR5" s="709"/>
      <c r="AS5" s="709"/>
      <c r="AT5" s="709"/>
      <c r="AU5" s="709"/>
      <c r="AV5" s="709"/>
      <c r="AW5" s="709"/>
      <c r="AX5" s="709"/>
      <c r="AY5" s="709"/>
      <c r="AZ5" s="709"/>
      <c r="BA5" s="709"/>
      <c r="BB5" s="709"/>
      <c r="BC5" s="709"/>
      <c r="BD5" s="709"/>
      <c r="BE5" s="709"/>
      <c r="BF5" s="710"/>
      <c r="BG5" s="642">
        <v>1098079</v>
      </c>
      <c r="BH5" s="643"/>
      <c r="BI5" s="643"/>
      <c r="BJ5" s="643"/>
      <c r="BK5" s="643"/>
      <c r="BL5" s="643"/>
      <c r="BM5" s="643"/>
      <c r="BN5" s="644"/>
      <c r="BO5" s="675">
        <v>97.9</v>
      </c>
      <c r="BP5" s="675"/>
      <c r="BQ5" s="675"/>
      <c r="BR5" s="675"/>
      <c r="BS5" s="676">
        <v>29922</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c r="B6" s="639" t="s">
        <v>232</v>
      </c>
      <c r="C6" s="640"/>
      <c r="D6" s="640"/>
      <c r="E6" s="640"/>
      <c r="F6" s="640"/>
      <c r="G6" s="640"/>
      <c r="H6" s="640"/>
      <c r="I6" s="640"/>
      <c r="J6" s="640"/>
      <c r="K6" s="640"/>
      <c r="L6" s="640"/>
      <c r="M6" s="640"/>
      <c r="N6" s="640"/>
      <c r="O6" s="640"/>
      <c r="P6" s="640"/>
      <c r="Q6" s="641"/>
      <c r="R6" s="642">
        <v>43212</v>
      </c>
      <c r="S6" s="643"/>
      <c r="T6" s="643"/>
      <c r="U6" s="643"/>
      <c r="V6" s="643"/>
      <c r="W6" s="643"/>
      <c r="X6" s="643"/>
      <c r="Y6" s="644"/>
      <c r="Z6" s="675">
        <v>0.3</v>
      </c>
      <c r="AA6" s="675"/>
      <c r="AB6" s="675"/>
      <c r="AC6" s="675"/>
      <c r="AD6" s="676">
        <v>43212</v>
      </c>
      <c r="AE6" s="676"/>
      <c r="AF6" s="676"/>
      <c r="AG6" s="676"/>
      <c r="AH6" s="676"/>
      <c r="AI6" s="676"/>
      <c r="AJ6" s="676"/>
      <c r="AK6" s="676"/>
      <c r="AL6" s="645">
        <v>1.2</v>
      </c>
      <c r="AM6" s="646"/>
      <c r="AN6" s="646"/>
      <c r="AO6" s="677"/>
      <c r="AP6" s="639" t="s">
        <v>233</v>
      </c>
      <c r="AQ6" s="640"/>
      <c r="AR6" s="640"/>
      <c r="AS6" s="640"/>
      <c r="AT6" s="640"/>
      <c r="AU6" s="640"/>
      <c r="AV6" s="640"/>
      <c r="AW6" s="640"/>
      <c r="AX6" s="640"/>
      <c r="AY6" s="640"/>
      <c r="AZ6" s="640"/>
      <c r="BA6" s="640"/>
      <c r="BB6" s="640"/>
      <c r="BC6" s="640"/>
      <c r="BD6" s="640"/>
      <c r="BE6" s="640"/>
      <c r="BF6" s="641"/>
      <c r="BG6" s="642">
        <v>1098079</v>
      </c>
      <c r="BH6" s="643"/>
      <c r="BI6" s="643"/>
      <c r="BJ6" s="643"/>
      <c r="BK6" s="643"/>
      <c r="BL6" s="643"/>
      <c r="BM6" s="643"/>
      <c r="BN6" s="644"/>
      <c r="BO6" s="675">
        <v>97.9</v>
      </c>
      <c r="BP6" s="675"/>
      <c r="BQ6" s="675"/>
      <c r="BR6" s="675"/>
      <c r="BS6" s="676">
        <v>29922</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63022</v>
      </c>
      <c r="CS6" s="643"/>
      <c r="CT6" s="643"/>
      <c r="CU6" s="643"/>
      <c r="CV6" s="643"/>
      <c r="CW6" s="643"/>
      <c r="CX6" s="643"/>
      <c r="CY6" s="644"/>
      <c r="CZ6" s="742">
        <v>0.5</v>
      </c>
      <c r="DA6" s="713"/>
      <c r="DB6" s="713"/>
      <c r="DC6" s="745"/>
      <c r="DD6" s="648" t="s">
        <v>179</v>
      </c>
      <c r="DE6" s="643"/>
      <c r="DF6" s="643"/>
      <c r="DG6" s="643"/>
      <c r="DH6" s="643"/>
      <c r="DI6" s="643"/>
      <c r="DJ6" s="643"/>
      <c r="DK6" s="643"/>
      <c r="DL6" s="643"/>
      <c r="DM6" s="643"/>
      <c r="DN6" s="643"/>
      <c r="DO6" s="643"/>
      <c r="DP6" s="644"/>
      <c r="DQ6" s="648">
        <v>63022</v>
      </c>
      <c r="DR6" s="643"/>
      <c r="DS6" s="643"/>
      <c r="DT6" s="643"/>
      <c r="DU6" s="643"/>
      <c r="DV6" s="643"/>
      <c r="DW6" s="643"/>
      <c r="DX6" s="643"/>
      <c r="DY6" s="643"/>
      <c r="DZ6" s="643"/>
      <c r="EA6" s="643"/>
      <c r="EB6" s="643"/>
      <c r="EC6" s="689"/>
    </row>
    <row r="7" spans="2:143" ht="11.25" customHeight="1">
      <c r="B7" s="639" t="s">
        <v>235</v>
      </c>
      <c r="C7" s="640"/>
      <c r="D7" s="640"/>
      <c r="E7" s="640"/>
      <c r="F7" s="640"/>
      <c r="G7" s="640"/>
      <c r="H7" s="640"/>
      <c r="I7" s="640"/>
      <c r="J7" s="640"/>
      <c r="K7" s="640"/>
      <c r="L7" s="640"/>
      <c r="M7" s="640"/>
      <c r="N7" s="640"/>
      <c r="O7" s="640"/>
      <c r="P7" s="640"/>
      <c r="Q7" s="641"/>
      <c r="R7" s="642">
        <v>1579</v>
      </c>
      <c r="S7" s="643"/>
      <c r="T7" s="643"/>
      <c r="U7" s="643"/>
      <c r="V7" s="643"/>
      <c r="W7" s="643"/>
      <c r="X7" s="643"/>
      <c r="Y7" s="644"/>
      <c r="Z7" s="675">
        <v>0</v>
      </c>
      <c r="AA7" s="675"/>
      <c r="AB7" s="675"/>
      <c r="AC7" s="675"/>
      <c r="AD7" s="676">
        <v>1579</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506003</v>
      </c>
      <c r="BH7" s="643"/>
      <c r="BI7" s="643"/>
      <c r="BJ7" s="643"/>
      <c r="BK7" s="643"/>
      <c r="BL7" s="643"/>
      <c r="BM7" s="643"/>
      <c r="BN7" s="644"/>
      <c r="BO7" s="675">
        <v>45.1</v>
      </c>
      <c r="BP7" s="675"/>
      <c r="BQ7" s="675"/>
      <c r="BR7" s="675"/>
      <c r="BS7" s="676" t="s">
        <v>179</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6414504</v>
      </c>
      <c r="CS7" s="643"/>
      <c r="CT7" s="643"/>
      <c r="CU7" s="643"/>
      <c r="CV7" s="643"/>
      <c r="CW7" s="643"/>
      <c r="CX7" s="643"/>
      <c r="CY7" s="644"/>
      <c r="CZ7" s="675">
        <v>47.7</v>
      </c>
      <c r="DA7" s="675"/>
      <c r="DB7" s="675"/>
      <c r="DC7" s="675"/>
      <c r="DD7" s="648">
        <v>907718</v>
      </c>
      <c r="DE7" s="643"/>
      <c r="DF7" s="643"/>
      <c r="DG7" s="643"/>
      <c r="DH7" s="643"/>
      <c r="DI7" s="643"/>
      <c r="DJ7" s="643"/>
      <c r="DK7" s="643"/>
      <c r="DL7" s="643"/>
      <c r="DM7" s="643"/>
      <c r="DN7" s="643"/>
      <c r="DO7" s="643"/>
      <c r="DP7" s="644"/>
      <c r="DQ7" s="648">
        <v>1046999</v>
      </c>
      <c r="DR7" s="643"/>
      <c r="DS7" s="643"/>
      <c r="DT7" s="643"/>
      <c r="DU7" s="643"/>
      <c r="DV7" s="643"/>
      <c r="DW7" s="643"/>
      <c r="DX7" s="643"/>
      <c r="DY7" s="643"/>
      <c r="DZ7" s="643"/>
      <c r="EA7" s="643"/>
      <c r="EB7" s="643"/>
      <c r="EC7" s="689"/>
    </row>
    <row r="8" spans="2:143" ht="11.25" customHeight="1">
      <c r="B8" s="639" t="s">
        <v>238</v>
      </c>
      <c r="C8" s="640"/>
      <c r="D8" s="640"/>
      <c r="E8" s="640"/>
      <c r="F8" s="640"/>
      <c r="G8" s="640"/>
      <c r="H8" s="640"/>
      <c r="I8" s="640"/>
      <c r="J8" s="640"/>
      <c r="K8" s="640"/>
      <c r="L8" s="640"/>
      <c r="M8" s="640"/>
      <c r="N8" s="640"/>
      <c r="O8" s="640"/>
      <c r="P8" s="640"/>
      <c r="Q8" s="641"/>
      <c r="R8" s="642">
        <v>6157</v>
      </c>
      <c r="S8" s="643"/>
      <c r="T8" s="643"/>
      <c r="U8" s="643"/>
      <c r="V8" s="643"/>
      <c r="W8" s="643"/>
      <c r="X8" s="643"/>
      <c r="Y8" s="644"/>
      <c r="Z8" s="675">
        <v>0</v>
      </c>
      <c r="AA8" s="675"/>
      <c r="AB8" s="675"/>
      <c r="AC8" s="675"/>
      <c r="AD8" s="676">
        <v>6157</v>
      </c>
      <c r="AE8" s="676"/>
      <c r="AF8" s="676"/>
      <c r="AG8" s="676"/>
      <c r="AH8" s="676"/>
      <c r="AI8" s="676"/>
      <c r="AJ8" s="676"/>
      <c r="AK8" s="676"/>
      <c r="AL8" s="645">
        <v>0.2</v>
      </c>
      <c r="AM8" s="646"/>
      <c r="AN8" s="646"/>
      <c r="AO8" s="677"/>
      <c r="AP8" s="639" t="s">
        <v>239</v>
      </c>
      <c r="AQ8" s="640"/>
      <c r="AR8" s="640"/>
      <c r="AS8" s="640"/>
      <c r="AT8" s="640"/>
      <c r="AU8" s="640"/>
      <c r="AV8" s="640"/>
      <c r="AW8" s="640"/>
      <c r="AX8" s="640"/>
      <c r="AY8" s="640"/>
      <c r="AZ8" s="640"/>
      <c r="BA8" s="640"/>
      <c r="BB8" s="640"/>
      <c r="BC8" s="640"/>
      <c r="BD8" s="640"/>
      <c r="BE8" s="640"/>
      <c r="BF8" s="641"/>
      <c r="BG8" s="642">
        <v>18131</v>
      </c>
      <c r="BH8" s="643"/>
      <c r="BI8" s="643"/>
      <c r="BJ8" s="643"/>
      <c r="BK8" s="643"/>
      <c r="BL8" s="643"/>
      <c r="BM8" s="643"/>
      <c r="BN8" s="644"/>
      <c r="BO8" s="675">
        <v>1.6</v>
      </c>
      <c r="BP8" s="675"/>
      <c r="BQ8" s="675"/>
      <c r="BR8" s="675"/>
      <c r="BS8" s="648" t="s">
        <v>240</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3075560</v>
      </c>
      <c r="CS8" s="643"/>
      <c r="CT8" s="643"/>
      <c r="CU8" s="643"/>
      <c r="CV8" s="643"/>
      <c r="CW8" s="643"/>
      <c r="CX8" s="643"/>
      <c r="CY8" s="644"/>
      <c r="CZ8" s="675">
        <v>22.9</v>
      </c>
      <c r="DA8" s="675"/>
      <c r="DB8" s="675"/>
      <c r="DC8" s="675"/>
      <c r="DD8" s="648">
        <v>961630</v>
      </c>
      <c r="DE8" s="643"/>
      <c r="DF8" s="643"/>
      <c r="DG8" s="643"/>
      <c r="DH8" s="643"/>
      <c r="DI8" s="643"/>
      <c r="DJ8" s="643"/>
      <c r="DK8" s="643"/>
      <c r="DL8" s="643"/>
      <c r="DM8" s="643"/>
      <c r="DN8" s="643"/>
      <c r="DO8" s="643"/>
      <c r="DP8" s="644"/>
      <c r="DQ8" s="648">
        <v>849037</v>
      </c>
      <c r="DR8" s="643"/>
      <c r="DS8" s="643"/>
      <c r="DT8" s="643"/>
      <c r="DU8" s="643"/>
      <c r="DV8" s="643"/>
      <c r="DW8" s="643"/>
      <c r="DX8" s="643"/>
      <c r="DY8" s="643"/>
      <c r="DZ8" s="643"/>
      <c r="EA8" s="643"/>
      <c r="EB8" s="643"/>
      <c r="EC8" s="689"/>
    </row>
    <row r="9" spans="2:143" ht="11.25" customHeight="1">
      <c r="B9" s="639" t="s">
        <v>242</v>
      </c>
      <c r="C9" s="640"/>
      <c r="D9" s="640"/>
      <c r="E9" s="640"/>
      <c r="F9" s="640"/>
      <c r="G9" s="640"/>
      <c r="H9" s="640"/>
      <c r="I9" s="640"/>
      <c r="J9" s="640"/>
      <c r="K9" s="640"/>
      <c r="L9" s="640"/>
      <c r="M9" s="640"/>
      <c r="N9" s="640"/>
      <c r="O9" s="640"/>
      <c r="P9" s="640"/>
      <c r="Q9" s="641"/>
      <c r="R9" s="642">
        <v>6969</v>
      </c>
      <c r="S9" s="643"/>
      <c r="T9" s="643"/>
      <c r="U9" s="643"/>
      <c r="V9" s="643"/>
      <c r="W9" s="643"/>
      <c r="X9" s="643"/>
      <c r="Y9" s="644"/>
      <c r="Z9" s="675">
        <v>0</v>
      </c>
      <c r="AA9" s="675"/>
      <c r="AB9" s="675"/>
      <c r="AC9" s="675"/>
      <c r="AD9" s="676">
        <v>6969</v>
      </c>
      <c r="AE9" s="676"/>
      <c r="AF9" s="676"/>
      <c r="AG9" s="676"/>
      <c r="AH9" s="676"/>
      <c r="AI9" s="676"/>
      <c r="AJ9" s="676"/>
      <c r="AK9" s="676"/>
      <c r="AL9" s="645">
        <v>0.2</v>
      </c>
      <c r="AM9" s="646"/>
      <c r="AN9" s="646"/>
      <c r="AO9" s="677"/>
      <c r="AP9" s="639" t="s">
        <v>243</v>
      </c>
      <c r="AQ9" s="640"/>
      <c r="AR9" s="640"/>
      <c r="AS9" s="640"/>
      <c r="AT9" s="640"/>
      <c r="AU9" s="640"/>
      <c r="AV9" s="640"/>
      <c r="AW9" s="640"/>
      <c r="AX9" s="640"/>
      <c r="AY9" s="640"/>
      <c r="AZ9" s="640"/>
      <c r="BA9" s="640"/>
      <c r="BB9" s="640"/>
      <c r="BC9" s="640"/>
      <c r="BD9" s="640"/>
      <c r="BE9" s="640"/>
      <c r="BF9" s="641"/>
      <c r="BG9" s="642">
        <v>426717</v>
      </c>
      <c r="BH9" s="643"/>
      <c r="BI9" s="643"/>
      <c r="BJ9" s="643"/>
      <c r="BK9" s="643"/>
      <c r="BL9" s="643"/>
      <c r="BM9" s="643"/>
      <c r="BN9" s="644"/>
      <c r="BO9" s="675">
        <v>38</v>
      </c>
      <c r="BP9" s="675"/>
      <c r="BQ9" s="675"/>
      <c r="BR9" s="675"/>
      <c r="BS9" s="648" t="s">
        <v>179</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679009</v>
      </c>
      <c r="CS9" s="643"/>
      <c r="CT9" s="643"/>
      <c r="CU9" s="643"/>
      <c r="CV9" s="643"/>
      <c r="CW9" s="643"/>
      <c r="CX9" s="643"/>
      <c r="CY9" s="644"/>
      <c r="CZ9" s="675">
        <v>5.0999999999999996</v>
      </c>
      <c r="DA9" s="675"/>
      <c r="DB9" s="675"/>
      <c r="DC9" s="675"/>
      <c r="DD9" s="648">
        <v>13966</v>
      </c>
      <c r="DE9" s="643"/>
      <c r="DF9" s="643"/>
      <c r="DG9" s="643"/>
      <c r="DH9" s="643"/>
      <c r="DI9" s="643"/>
      <c r="DJ9" s="643"/>
      <c r="DK9" s="643"/>
      <c r="DL9" s="643"/>
      <c r="DM9" s="643"/>
      <c r="DN9" s="643"/>
      <c r="DO9" s="643"/>
      <c r="DP9" s="644"/>
      <c r="DQ9" s="648">
        <v>554341</v>
      </c>
      <c r="DR9" s="643"/>
      <c r="DS9" s="643"/>
      <c r="DT9" s="643"/>
      <c r="DU9" s="643"/>
      <c r="DV9" s="643"/>
      <c r="DW9" s="643"/>
      <c r="DX9" s="643"/>
      <c r="DY9" s="643"/>
      <c r="DZ9" s="643"/>
      <c r="EA9" s="643"/>
      <c r="EB9" s="643"/>
      <c r="EC9" s="689"/>
    </row>
    <row r="10" spans="2:143" ht="11.25" customHeight="1">
      <c r="B10" s="639" t="s">
        <v>245</v>
      </c>
      <c r="C10" s="640"/>
      <c r="D10" s="640"/>
      <c r="E10" s="640"/>
      <c r="F10" s="640"/>
      <c r="G10" s="640"/>
      <c r="H10" s="640"/>
      <c r="I10" s="640"/>
      <c r="J10" s="640"/>
      <c r="K10" s="640"/>
      <c r="L10" s="640"/>
      <c r="M10" s="640"/>
      <c r="N10" s="640"/>
      <c r="O10" s="640"/>
      <c r="P10" s="640"/>
      <c r="Q10" s="641"/>
      <c r="R10" s="642" t="s">
        <v>240</v>
      </c>
      <c r="S10" s="643"/>
      <c r="T10" s="643"/>
      <c r="U10" s="643"/>
      <c r="V10" s="643"/>
      <c r="W10" s="643"/>
      <c r="X10" s="643"/>
      <c r="Y10" s="644"/>
      <c r="Z10" s="675" t="s">
        <v>240</v>
      </c>
      <c r="AA10" s="675"/>
      <c r="AB10" s="675"/>
      <c r="AC10" s="675"/>
      <c r="AD10" s="676" t="s">
        <v>240</v>
      </c>
      <c r="AE10" s="676"/>
      <c r="AF10" s="676"/>
      <c r="AG10" s="676"/>
      <c r="AH10" s="676"/>
      <c r="AI10" s="676"/>
      <c r="AJ10" s="676"/>
      <c r="AK10" s="676"/>
      <c r="AL10" s="645" t="s">
        <v>179</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27128</v>
      </c>
      <c r="BH10" s="643"/>
      <c r="BI10" s="643"/>
      <c r="BJ10" s="643"/>
      <c r="BK10" s="643"/>
      <c r="BL10" s="643"/>
      <c r="BM10" s="643"/>
      <c r="BN10" s="644"/>
      <c r="BO10" s="675">
        <v>2.4</v>
      </c>
      <c r="BP10" s="675"/>
      <c r="BQ10" s="675"/>
      <c r="BR10" s="675"/>
      <c r="BS10" s="648" t="s">
        <v>179</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240</v>
      </c>
      <c r="CS10" s="643"/>
      <c r="CT10" s="643"/>
      <c r="CU10" s="643"/>
      <c r="CV10" s="643"/>
      <c r="CW10" s="643"/>
      <c r="CX10" s="643"/>
      <c r="CY10" s="644"/>
      <c r="CZ10" s="675" t="s">
        <v>179</v>
      </c>
      <c r="DA10" s="675"/>
      <c r="DB10" s="675"/>
      <c r="DC10" s="675"/>
      <c r="DD10" s="648" t="s">
        <v>179</v>
      </c>
      <c r="DE10" s="643"/>
      <c r="DF10" s="643"/>
      <c r="DG10" s="643"/>
      <c r="DH10" s="643"/>
      <c r="DI10" s="643"/>
      <c r="DJ10" s="643"/>
      <c r="DK10" s="643"/>
      <c r="DL10" s="643"/>
      <c r="DM10" s="643"/>
      <c r="DN10" s="643"/>
      <c r="DO10" s="643"/>
      <c r="DP10" s="644"/>
      <c r="DQ10" s="648" t="s">
        <v>179</v>
      </c>
      <c r="DR10" s="643"/>
      <c r="DS10" s="643"/>
      <c r="DT10" s="643"/>
      <c r="DU10" s="643"/>
      <c r="DV10" s="643"/>
      <c r="DW10" s="643"/>
      <c r="DX10" s="643"/>
      <c r="DY10" s="643"/>
      <c r="DZ10" s="643"/>
      <c r="EA10" s="643"/>
      <c r="EB10" s="643"/>
      <c r="EC10" s="689"/>
    </row>
    <row r="11" spans="2:143" ht="11.25" customHeight="1">
      <c r="B11" s="639" t="s">
        <v>248</v>
      </c>
      <c r="C11" s="640"/>
      <c r="D11" s="640"/>
      <c r="E11" s="640"/>
      <c r="F11" s="640"/>
      <c r="G11" s="640"/>
      <c r="H11" s="640"/>
      <c r="I11" s="640"/>
      <c r="J11" s="640"/>
      <c r="K11" s="640"/>
      <c r="L11" s="640"/>
      <c r="M11" s="640"/>
      <c r="N11" s="640"/>
      <c r="O11" s="640"/>
      <c r="P11" s="640"/>
      <c r="Q11" s="641"/>
      <c r="R11" s="642">
        <v>260957</v>
      </c>
      <c r="S11" s="643"/>
      <c r="T11" s="643"/>
      <c r="U11" s="643"/>
      <c r="V11" s="643"/>
      <c r="W11" s="643"/>
      <c r="X11" s="643"/>
      <c r="Y11" s="644"/>
      <c r="Z11" s="645">
        <v>1.8</v>
      </c>
      <c r="AA11" s="646"/>
      <c r="AB11" s="646"/>
      <c r="AC11" s="647"/>
      <c r="AD11" s="648">
        <v>260957</v>
      </c>
      <c r="AE11" s="643"/>
      <c r="AF11" s="643"/>
      <c r="AG11" s="643"/>
      <c r="AH11" s="643"/>
      <c r="AI11" s="643"/>
      <c r="AJ11" s="643"/>
      <c r="AK11" s="644"/>
      <c r="AL11" s="645">
        <v>7.5</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34027</v>
      </c>
      <c r="BH11" s="643"/>
      <c r="BI11" s="643"/>
      <c r="BJ11" s="643"/>
      <c r="BK11" s="643"/>
      <c r="BL11" s="643"/>
      <c r="BM11" s="643"/>
      <c r="BN11" s="644"/>
      <c r="BO11" s="675">
        <v>3</v>
      </c>
      <c r="BP11" s="675"/>
      <c r="BQ11" s="675"/>
      <c r="BR11" s="675"/>
      <c r="BS11" s="648" t="s">
        <v>179</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235127</v>
      </c>
      <c r="CS11" s="643"/>
      <c r="CT11" s="643"/>
      <c r="CU11" s="643"/>
      <c r="CV11" s="643"/>
      <c r="CW11" s="643"/>
      <c r="CX11" s="643"/>
      <c r="CY11" s="644"/>
      <c r="CZ11" s="675">
        <v>1.7</v>
      </c>
      <c r="DA11" s="675"/>
      <c r="DB11" s="675"/>
      <c r="DC11" s="675"/>
      <c r="DD11" s="648">
        <v>70661</v>
      </c>
      <c r="DE11" s="643"/>
      <c r="DF11" s="643"/>
      <c r="DG11" s="643"/>
      <c r="DH11" s="643"/>
      <c r="DI11" s="643"/>
      <c r="DJ11" s="643"/>
      <c r="DK11" s="643"/>
      <c r="DL11" s="643"/>
      <c r="DM11" s="643"/>
      <c r="DN11" s="643"/>
      <c r="DO11" s="643"/>
      <c r="DP11" s="644"/>
      <c r="DQ11" s="648">
        <v>94571</v>
      </c>
      <c r="DR11" s="643"/>
      <c r="DS11" s="643"/>
      <c r="DT11" s="643"/>
      <c r="DU11" s="643"/>
      <c r="DV11" s="643"/>
      <c r="DW11" s="643"/>
      <c r="DX11" s="643"/>
      <c r="DY11" s="643"/>
      <c r="DZ11" s="643"/>
      <c r="EA11" s="643"/>
      <c r="EB11" s="643"/>
      <c r="EC11" s="689"/>
    </row>
    <row r="12" spans="2:143" ht="11.25" customHeight="1">
      <c r="B12" s="639" t="s">
        <v>251</v>
      </c>
      <c r="C12" s="640"/>
      <c r="D12" s="640"/>
      <c r="E12" s="640"/>
      <c r="F12" s="640"/>
      <c r="G12" s="640"/>
      <c r="H12" s="640"/>
      <c r="I12" s="640"/>
      <c r="J12" s="640"/>
      <c r="K12" s="640"/>
      <c r="L12" s="640"/>
      <c r="M12" s="640"/>
      <c r="N12" s="640"/>
      <c r="O12" s="640"/>
      <c r="P12" s="640"/>
      <c r="Q12" s="641"/>
      <c r="R12" s="642" t="s">
        <v>179</v>
      </c>
      <c r="S12" s="643"/>
      <c r="T12" s="643"/>
      <c r="U12" s="643"/>
      <c r="V12" s="643"/>
      <c r="W12" s="643"/>
      <c r="X12" s="643"/>
      <c r="Y12" s="644"/>
      <c r="Z12" s="675" t="s">
        <v>179</v>
      </c>
      <c r="AA12" s="675"/>
      <c r="AB12" s="675"/>
      <c r="AC12" s="675"/>
      <c r="AD12" s="676" t="s">
        <v>179</v>
      </c>
      <c r="AE12" s="676"/>
      <c r="AF12" s="676"/>
      <c r="AG12" s="676"/>
      <c r="AH12" s="676"/>
      <c r="AI12" s="676"/>
      <c r="AJ12" s="676"/>
      <c r="AK12" s="676"/>
      <c r="AL12" s="645" t="s">
        <v>240</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453820</v>
      </c>
      <c r="BH12" s="643"/>
      <c r="BI12" s="643"/>
      <c r="BJ12" s="643"/>
      <c r="BK12" s="643"/>
      <c r="BL12" s="643"/>
      <c r="BM12" s="643"/>
      <c r="BN12" s="644"/>
      <c r="BO12" s="675">
        <v>40.5</v>
      </c>
      <c r="BP12" s="675"/>
      <c r="BQ12" s="675"/>
      <c r="BR12" s="675"/>
      <c r="BS12" s="648">
        <v>29922</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239962</v>
      </c>
      <c r="CS12" s="643"/>
      <c r="CT12" s="643"/>
      <c r="CU12" s="643"/>
      <c r="CV12" s="643"/>
      <c r="CW12" s="643"/>
      <c r="CX12" s="643"/>
      <c r="CY12" s="644"/>
      <c r="CZ12" s="675">
        <v>1.8</v>
      </c>
      <c r="DA12" s="675"/>
      <c r="DB12" s="675"/>
      <c r="DC12" s="675"/>
      <c r="DD12" s="648">
        <v>23280</v>
      </c>
      <c r="DE12" s="643"/>
      <c r="DF12" s="643"/>
      <c r="DG12" s="643"/>
      <c r="DH12" s="643"/>
      <c r="DI12" s="643"/>
      <c r="DJ12" s="643"/>
      <c r="DK12" s="643"/>
      <c r="DL12" s="643"/>
      <c r="DM12" s="643"/>
      <c r="DN12" s="643"/>
      <c r="DO12" s="643"/>
      <c r="DP12" s="644"/>
      <c r="DQ12" s="648">
        <v>201920</v>
      </c>
      <c r="DR12" s="643"/>
      <c r="DS12" s="643"/>
      <c r="DT12" s="643"/>
      <c r="DU12" s="643"/>
      <c r="DV12" s="643"/>
      <c r="DW12" s="643"/>
      <c r="DX12" s="643"/>
      <c r="DY12" s="643"/>
      <c r="DZ12" s="643"/>
      <c r="EA12" s="643"/>
      <c r="EB12" s="643"/>
      <c r="EC12" s="689"/>
    </row>
    <row r="13" spans="2:143" ht="11.25" customHeight="1">
      <c r="B13" s="639" t="s">
        <v>254</v>
      </c>
      <c r="C13" s="640"/>
      <c r="D13" s="640"/>
      <c r="E13" s="640"/>
      <c r="F13" s="640"/>
      <c r="G13" s="640"/>
      <c r="H13" s="640"/>
      <c r="I13" s="640"/>
      <c r="J13" s="640"/>
      <c r="K13" s="640"/>
      <c r="L13" s="640"/>
      <c r="M13" s="640"/>
      <c r="N13" s="640"/>
      <c r="O13" s="640"/>
      <c r="P13" s="640"/>
      <c r="Q13" s="641"/>
      <c r="R13" s="642" t="s">
        <v>240</v>
      </c>
      <c r="S13" s="643"/>
      <c r="T13" s="643"/>
      <c r="U13" s="643"/>
      <c r="V13" s="643"/>
      <c r="W13" s="643"/>
      <c r="X13" s="643"/>
      <c r="Y13" s="644"/>
      <c r="Z13" s="675" t="s">
        <v>179</v>
      </c>
      <c r="AA13" s="675"/>
      <c r="AB13" s="675"/>
      <c r="AC13" s="675"/>
      <c r="AD13" s="676" t="s">
        <v>240</v>
      </c>
      <c r="AE13" s="676"/>
      <c r="AF13" s="676"/>
      <c r="AG13" s="676"/>
      <c r="AH13" s="676"/>
      <c r="AI13" s="676"/>
      <c r="AJ13" s="676"/>
      <c r="AK13" s="676"/>
      <c r="AL13" s="645" t="s">
        <v>240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451781</v>
      </c>
      <c r="BH13" s="643"/>
      <c r="BI13" s="643"/>
      <c r="BJ13" s="643"/>
      <c r="BK13" s="643"/>
      <c r="BL13" s="643"/>
      <c r="BM13" s="643"/>
      <c r="BN13" s="644"/>
      <c r="BO13" s="675">
        <v>40.299999999999997</v>
      </c>
      <c r="BP13" s="675"/>
      <c r="BQ13" s="675"/>
      <c r="BR13" s="675"/>
      <c r="BS13" s="648">
        <v>29922</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936688</v>
      </c>
      <c r="CS13" s="643"/>
      <c r="CT13" s="643"/>
      <c r="CU13" s="643"/>
      <c r="CV13" s="643"/>
      <c r="CW13" s="643"/>
      <c r="CX13" s="643"/>
      <c r="CY13" s="644"/>
      <c r="CZ13" s="675">
        <v>7</v>
      </c>
      <c r="DA13" s="675"/>
      <c r="DB13" s="675"/>
      <c r="DC13" s="675"/>
      <c r="DD13" s="648">
        <v>797030</v>
      </c>
      <c r="DE13" s="643"/>
      <c r="DF13" s="643"/>
      <c r="DG13" s="643"/>
      <c r="DH13" s="643"/>
      <c r="DI13" s="643"/>
      <c r="DJ13" s="643"/>
      <c r="DK13" s="643"/>
      <c r="DL13" s="643"/>
      <c r="DM13" s="643"/>
      <c r="DN13" s="643"/>
      <c r="DO13" s="643"/>
      <c r="DP13" s="644"/>
      <c r="DQ13" s="648">
        <v>155499</v>
      </c>
      <c r="DR13" s="643"/>
      <c r="DS13" s="643"/>
      <c r="DT13" s="643"/>
      <c r="DU13" s="643"/>
      <c r="DV13" s="643"/>
      <c r="DW13" s="643"/>
      <c r="DX13" s="643"/>
      <c r="DY13" s="643"/>
      <c r="DZ13" s="643"/>
      <c r="EA13" s="643"/>
      <c r="EB13" s="643"/>
      <c r="EC13" s="689"/>
    </row>
    <row r="14" spans="2:143" ht="11.25" customHeight="1">
      <c r="B14" s="639" t="s">
        <v>257</v>
      </c>
      <c r="C14" s="640"/>
      <c r="D14" s="640"/>
      <c r="E14" s="640"/>
      <c r="F14" s="640"/>
      <c r="G14" s="640"/>
      <c r="H14" s="640"/>
      <c r="I14" s="640"/>
      <c r="J14" s="640"/>
      <c r="K14" s="640"/>
      <c r="L14" s="640"/>
      <c r="M14" s="640"/>
      <c r="N14" s="640"/>
      <c r="O14" s="640"/>
      <c r="P14" s="640"/>
      <c r="Q14" s="641"/>
      <c r="R14" s="642" t="s">
        <v>179</v>
      </c>
      <c r="S14" s="643"/>
      <c r="T14" s="643"/>
      <c r="U14" s="643"/>
      <c r="V14" s="643"/>
      <c r="W14" s="643"/>
      <c r="X14" s="643"/>
      <c r="Y14" s="644"/>
      <c r="Z14" s="675" t="s">
        <v>240</v>
      </c>
      <c r="AA14" s="675"/>
      <c r="AB14" s="675"/>
      <c r="AC14" s="675"/>
      <c r="AD14" s="676" t="s">
        <v>240</v>
      </c>
      <c r="AE14" s="676"/>
      <c r="AF14" s="676"/>
      <c r="AG14" s="676"/>
      <c r="AH14" s="676"/>
      <c r="AI14" s="676"/>
      <c r="AJ14" s="676"/>
      <c r="AK14" s="676"/>
      <c r="AL14" s="645" t="s">
        <v>240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49009</v>
      </c>
      <c r="BH14" s="643"/>
      <c r="BI14" s="643"/>
      <c r="BJ14" s="643"/>
      <c r="BK14" s="643"/>
      <c r="BL14" s="643"/>
      <c r="BM14" s="643"/>
      <c r="BN14" s="644"/>
      <c r="BO14" s="675">
        <v>4.4000000000000004</v>
      </c>
      <c r="BP14" s="675"/>
      <c r="BQ14" s="675"/>
      <c r="BR14" s="675"/>
      <c r="BS14" s="648" t="s">
        <v>179</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355842</v>
      </c>
      <c r="CS14" s="643"/>
      <c r="CT14" s="643"/>
      <c r="CU14" s="643"/>
      <c r="CV14" s="643"/>
      <c r="CW14" s="643"/>
      <c r="CX14" s="643"/>
      <c r="CY14" s="644"/>
      <c r="CZ14" s="675">
        <v>2.6</v>
      </c>
      <c r="DA14" s="675"/>
      <c r="DB14" s="675"/>
      <c r="DC14" s="675"/>
      <c r="DD14" s="648">
        <v>13502</v>
      </c>
      <c r="DE14" s="643"/>
      <c r="DF14" s="643"/>
      <c r="DG14" s="643"/>
      <c r="DH14" s="643"/>
      <c r="DI14" s="643"/>
      <c r="DJ14" s="643"/>
      <c r="DK14" s="643"/>
      <c r="DL14" s="643"/>
      <c r="DM14" s="643"/>
      <c r="DN14" s="643"/>
      <c r="DO14" s="643"/>
      <c r="DP14" s="644"/>
      <c r="DQ14" s="648">
        <v>321155</v>
      </c>
      <c r="DR14" s="643"/>
      <c r="DS14" s="643"/>
      <c r="DT14" s="643"/>
      <c r="DU14" s="643"/>
      <c r="DV14" s="643"/>
      <c r="DW14" s="643"/>
      <c r="DX14" s="643"/>
      <c r="DY14" s="643"/>
      <c r="DZ14" s="643"/>
      <c r="EA14" s="643"/>
      <c r="EB14" s="643"/>
      <c r="EC14" s="689"/>
    </row>
    <row r="15" spans="2:143" ht="11.25" customHeight="1">
      <c r="B15" s="639" t="s">
        <v>260</v>
      </c>
      <c r="C15" s="640"/>
      <c r="D15" s="640"/>
      <c r="E15" s="640"/>
      <c r="F15" s="640"/>
      <c r="G15" s="640"/>
      <c r="H15" s="640"/>
      <c r="I15" s="640"/>
      <c r="J15" s="640"/>
      <c r="K15" s="640"/>
      <c r="L15" s="640"/>
      <c r="M15" s="640"/>
      <c r="N15" s="640"/>
      <c r="O15" s="640"/>
      <c r="P15" s="640"/>
      <c r="Q15" s="641"/>
      <c r="R15" s="642" t="s">
        <v>179</v>
      </c>
      <c r="S15" s="643"/>
      <c r="T15" s="643"/>
      <c r="U15" s="643"/>
      <c r="V15" s="643"/>
      <c r="W15" s="643"/>
      <c r="X15" s="643"/>
      <c r="Y15" s="644"/>
      <c r="Z15" s="675" t="s">
        <v>240</v>
      </c>
      <c r="AA15" s="675"/>
      <c r="AB15" s="675"/>
      <c r="AC15" s="675"/>
      <c r="AD15" s="676" t="s">
        <v>179</v>
      </c>
      <c r="AE15" s="676"/>
      <c r="AF15" s="676"/>
      <c r="AG15" s="676"/>
      <c r="AH15" s="676"/>
      <c r="AI15" s="676"/>
      <c r="AJ15" s="676"/>
      <c r="AK15" s="676"/>
      <c r="AL15" s="645" t="s">
        <v>240</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89247</v>
      </c>
      <c r="BH15" s="643"/>
      <c r="BI15" s="643"/>
      <c r="BJ15" s="643"/>
      <c r="BK15" s="643"/>
      <c r="BL15" s="643"/>
      <c r="BM15" s="643"/>
      <c r="BN15" s="644"/>
      <c r="BO15" s="675">
        <v>8</v>
      </c>
      <c r="BP15" s="675"/>
      <c r="BQ15" s="675"/>
      <c r="BR15" s="675"/>
      <c r="BS15" s="648" t="s">
        <v>240</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761906</v>
      </c>
      <c r="CS15" s="643"/>
      <c r="CT15" s="643"/>
      <c r="CU15" s="643"/>
      <c r="CV15" s="643"/>
      <c r="CW15" s="643"/>
      <c r="CX15" s="643"/>
      <c r="CY15" s="644"/>
      <c r="CZ15" s="675">
        <v>5.7</v>
      </c>
      <c r="DA15" s="675"/>
      <c r="DB15" s="675"/>
      <c r="DC15" s="675"/>
      <c r="DD15" s="648">
        <v>110592</v>
      </c>
      <c r="DE15" s="643"/>
      <c r="DF15" s="643"/>
      <c r="DG15" s="643"/>
      <c r="DH15" s="643"/>
      <c r="DI15" s="643"/>
      <c r="DJ15" s="643"/>
      <c r="DK15" s="643"/>
      <c r="DL15" s="643"/>
      <c r="DM15" s="643"/>
      <c r="DN15" s="643"/>
      <c r="DO15" s="643"/>
      <c r="DP15" s="644"/>
      <c r="DQ15" s="648">
        <v>349668</v>
      </c>
      <c r="DR15" s="643"/>
      <c r="DS15" s="643"/>
      <c r="DT15" s="643"/>
      <c r="DU15" s="643"/>
      <c r="DV15" s="643"/>
      <c r="DW15" s="643"/>
      <c r="DX15" s="643"/>
      <c r="DY15" s="643"/>
      <c r="DZ15" s="643"/>
      <c r="EA15" s="643"/>
      <c r="EB15" s="643"/>
      <c r="EC15" s="689"/>
    </row>
    <row r="16" spans="2:143" ht="11.25" customHeight="1">
      <c r="B16" s="639" t="s">
        <v>263</v>
      </c>
      <c r="C16" s="640"/>
      <c r="D16" s="640"/>
      <c r="E16" s="640"/>
      <c r="F16" s="640"/>
      <c r="G16" s="640"/>
      <c r="H16" s="640"/>
      <c r="I16" s="640"/>
      <c r="J16" s="640"/>
      <c r="K16" s="640"/>
      <c r="L16" s="640"/>
      <c r="M16" s="640"/>
      <c r="N16" s="640"/>
      <c r="O16" s="640"/>
      <c r="P16" s="640"/>
      <c r="Q16" s="641"/>
      <c r="R16" s="642">
        <v>3899</v>
      </c>
      <c r="S16" s="643"/>
      <c r="T16" s="643"/>
      <c r="U16" s="643"/>
      <c r="V16" s="643"/>
      <c r="W16" s="643"/>
      <c r="X16" s="643"/>
      <c r="Y16" s="644"/>
      <c r="Z16" s="675">
        <v>0</v>
      </c>
      <c r="AA16" s="675"/>
      <c r="AB16" s="675"/>
      <c r="AC16" s="675"/>
      <c r="AD16" s="676">
        <v>3899</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240</v>
      </c>
      <c r="BH16" s="643"/>
      <c r="BI16" s="643"/>
      <c r="BJ16" s="643"/>
      <c r="BK16" s="643"/>
      <c r="BL16" s="643"/>
      <c r="BM16" s="643"/>
      <c r="BN16" s="644"/>
      <c r="BO16" s="675" t="s">
        <v>179</v>
      </c>
      <c r="BP16" s="675"/>
      <c r="BQ16" s="675"/>
      <c r="BR16" s="675"/>
      <c r="BS16" s="648" t="s">
        <v>179</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17699</v>
      </c>
      <c r="CS16" s="643"/>
      <c r="CT16" s="643"/>
      <c r="CU16" s="643"/>
      <c r="CV16" s="643"/>
      <c r="CW16" s="643"/>
      <c r="CX16" s="643"/>
      <c r="CY16" s="644"/>
      <c r="CZ16" s="675">
        <v>0.1</v>
      </c>
      <c r="DA16" s="675"/>
      <c r="DB16" s="675"/>
      <c r="DC16" s="675"/>
      <c r="DD16" s="648" t="s">
        <v>179</v>
      </c>
      <c r="DE16" s="643"/>
      <c r="DF16" s="643"/>
      <c r="DG16" s="643"/>
      <c r="DH16" s="643"/>
      <c r="DI16" s="643"/>
      <c r="DJ16" s="643"/>
      <c r="DK16" s="643"/>
      <c r="DL16" s="643"/>
      <c r="DM16" s="643"/>
      <c r="DN16" s="643"/>
      <c r="DO16" s="643"/>
      <c r="DP16" s="644"/>
      <c r="DQ16" s="648">
        <v>7952</v>
      </c>
      <c r="DR16" s="643"/>
      <c r="DS16" s="643"/>
      <c r="DT16" s="643"/>
      <c r="DU16" s="643"/>
      <c r="DV16" s="643"/>
      <c r="DW16" s="643"/>
      <c r="DX16" s="643"/>
      <c r="DY16" s="643"/>
      <c r="DZ16" s="643"/>
      <c r="EA16" s="643"/>
      <c r="EB16" s="643"/>
      <c r="EC16" s="689"/>
    </row>
    <row r="17" spans="2:133" ht="11.25" customHeight="1">
      <c r="B17" s="639" t="s">
        <v>266</v>
      </c>
      <c r="C17" s="640"/>
      <c r="D17" s="640"/>
      <c r="E17" s="640"/>
      <c r="F17" s="640"/>
      <c r="G17" s="640"/>
      <c r="H17" s="640"/>
      <c r="I17" s="640"/>
      <c r="J17" s="640"/>
      <c r="K17" s="640"/>
      <c r="L17" s="640"/>
      <c r="M17" s="640"/>
      <c r="N17" s="640"/>
      <c r="O17" s="640"/>
      <c r="P17" s="640"/>
      <c r="Q17" s="641"/>
      <c r="R17" s="642">
        <v>5638</v>
      </c>
      <c r="S17" s="643"/>
      <c r="T17" s="643"/>
      <c r="U17" s="643"/>
      <c r="V17" s="643"/>
      <c r="W17" s="643"/>
      <c r="X17" s="643"/>
      <c r="Y17" s="644"/>
      <c r="Z17" s="675">
        <v>0</v>
      </c>
      <c r="AA17" s="675"/>
      <c r="AB17" s="675"/>
      <c r="AC17" s="675"/>
      <c r="AD17" s="676">
        <v>5638</v>
      </c>
      <c r="AE17" s="676"/>
      <c r="AF17" s="676"/>
      <c r="AG17" s="676"/>
      <c r="AH17" s="676"/>
      <c r="AI17" s="676"/>
      <c r="AJ17" s="676"/>
      <c r="AK17" s="676"/>
      <c r="AL17" s="645">
        <v>0.2</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240</v>
      </c>
      <c r="BH17" s="643"/>
      <c r="BI17" s="643"/>
      <c r="BJ17" s="643"/>
      <c r="BK17" s="643"/>
      <c r="BL17" s="643"/>
      <c r="BM17" s="643"/>
      <c r="BN17" s="644"/>
      <c r="BO17" s="675" t="s">
        <v>179</v>
      </c>
      <c r="BP17" s="675"/>
      <c r="BQ17" s="675"/>
      <c r="BR17" s="675"/>
      <c r="BS17" s="648" t="s">
        <v>179</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660253</v>
      </c>
      <c r="CS17" s="643"/>
      <c r="CT17" s="643"/>
      <c r="CU17" s="643"/>
      <c r="CV17" s="643"/>
      <c r="CW17" s="643"/>
      <c r="CX17" s="643"/>
      <c r="CY17" s="644"/>
      <c r="CZ17" s="675">
        <v>4.9000000000000004</v>
      </c>
      <c r="DA17" s="675"/>
      <c r="DB17" s="675"/>
      <c r="DC17" s="675"/>
      <c r="DD17" s="648" t="s">
        <v>240</v>
      </c>
      <c r="DE17" s="643"/>
      <c r="DF17" s="643"/>
      <c r="DG17" s="643"/>
      <c r="DH17" s="643"/>
      <c r="DI17" s="643"/>
      <c r="DJ17" s="643"/>
      <c r="DK17" s="643"/>
      <c r="DL17" s="643"/>
      <c r="DM17" s="643"/>
      <c r="DN17" s="643"/>
      <c r="DO17" s="643"/>
      <c r="DP17" s="644"/>
      <c r="DQ17" s="648">
        <v>623344</v>
      </c>
      <c r="DR17" s="643"/>
      <c r="DS17" s="643"/>
      <c r="DT17" s="643"/>
      <c r="DU17" s="643"/>
      <c r="DV17" s="643"/>
      <c r="DW17" s="643"/>
      <c r="DX17" s="643"/>
      <c r="DY17" s="643"/>
      <c r="DZ17" s="643"/>
      <c r="EA17" s="643"/>
      <c r="EB17" s="643"/>
      <c r="EC17" s="689"/>
    </row>
    <row r="18" spans="2:133" ht="11.25" customHeight="1">
      <c r="B18" s="639" t="s">
        <v>269</v>
      </c>
      <c r="C18" s="640"/>
      <c r="D18" s="640"/>
      <c r="E18" s="640"/>
      <c r="F18" s="640"/>
      <c r="G18" s="640"/>
      <c r="H18" s="640"/>
      <c r="I18" s="640"/>
      <c r="J18" s="640"/>
      <c r="K18" s="640"/>
      <c r="L18" s="640"/>
      <c r="M18" s="640"/>
      <c r="N18" s="640"/>
      <c r="O18" s="640"/>
      <c r="P18" s="640"/>
      <c r="Q18" s="641"/>
      <c r="R18" s="642">
        <v>7363</v>
      </c>
      <c r="S18" s="643"/>
      <c r="T18" s="643"/>
      <c r="U18" s="643"/>
      <c r="V18" s="643"/>
      <c r="W18" s="643"/>
      <c r="X18" s="643"/>
      <c r="Y18" s="644"/>
      <c r="Z18" s="675">
        <v>0.1</v>
      </c>
      <c r="AA18" s="675"/>
      <c r="AB18" s="675"/>
      <c r="AC18" s="675"/>
      <c r="AD18" s="676">
        <v>7363</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179</v>
      </c>
      <c r="BH18" s="643"/>
      <c r="BI18" s="643"/>
      <c r="BJ18" s="643"/>
      <c r="BK18" s="643"/>
      <c r="BL18" s="643"/>
      <c r="BM18" s="643"/>
      <c r="BN18" s="644"/>
      <c r="BO18" s="675" t="s">
        <v>240</v>
      </c>
      <c r="BP18" s="675"/>
      <c r="BQ18" s="675"/>
      <c r="BR18" s="675"/>
      <c r="BS18" s="648" t="s">
        <v>240</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240</v>
      </c>
      <c r="CS18" s="643"/>
      <c r="CT18" s="643"/>
      <c r="CU18" s="643"/>
      <c r="CV18" s="643"/>
      <c r="CW18" s="643"/>
      <c r="CX18" s="643"/>
      <c r="CY18" s="644"/>
      <c r="CZ18" s="675" t="s">
        <v>240</v>
      </c>
      <c r="DA18" s="675"/>
      <c r="DB18" s="675"/>
      <c r="DC18" s="675"/>
      <c r="DD18" s="648" t="s">
        <v>179</v>
      </c>
      <c r="DE18" s="643"/>
      <c r="DF18" s="643"/>
      <c r="DG18" s="643"/>
      <c r="DH18" s="643"/>
      <c r="DI18" s="643"/>
      <c r="DJ18" s="643"/>
      <c r="DK18" s="643"/>
      <c r="DL18" s="643"/>
      <c r="DM18" s="643"/>
      <c r="DN18" s="643"/>
      <c r="DO18" s="643"/>
      <c r="DP18" s="644"/>
      <c r="DQ18" s="648" t="s">
        <v>179</v>
      </c>
      <c r="DR18" s="643"/>
      <c r="DS18" s="643"/>
      <c r="DT18" s="643"/>
      <c r="DU18" s="643"/>
      <c r="DV18" s="643"/>
      <c r="DW18" s="643"/>
      <c r="DX18" s="643"/>
      <c r="DY18" s="643"/>
      <c r="DZ18" s="643"/>
      <c r="EA18" s="643"/>
      <c r="EB18" s="643"/>
      <c r="EC18" s="689"/>
    </row>
    <row r="19" spans="2:133" ht="11.25" customHeight="1">
      <c r="B19" s="639" t="s">
        <v>272</v>
      </c>
      <c r="C19" s="640"/>
      <c r="D19" s="640"/>
      <c r="E19" s="640"/>
      <c r="F19" s="640"/>
      <c r="G19" s="640"/>
      <c r="H19" s="640"/>
      <c r="I19" s="640"/>
      <c r="J19" s="640"/>
      <c r="K19" s="640"/>
      <c r="L19" s="640"/>
      <c r="M19" s="640"/>
      <c r="N19" s="640"/>
      <c r="O19" s="640"/>
      <c r="P19" s="640"/>
      <c r="Q19" s="641"/>
      <c r="R19" s="642">
        <v>4625</v>
      </c>
      <c r="S19" s="643"/>
      <c r="T19" s="643"/>
      <c r="U19" s="643"/>
      <c r="V19" s="643"/>
      <c r="W19" s="643"/>
      <c r="X19" s="643"/>
      <c r="Y19" s="644"/>
      <c r="Z19" s="675">
        <v>0</v>
      </c>
      <c r="AA19" s="675"/>
      <c r="AB19" s="675"/>
      <c r="AC19" s="675"/>
      <c r="AD19" s="676">
        <v>4625</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23580</v>
      </c>
      <c r="BH19" s="643"/>
      <c r="BI19" s="643"/>
      <c r="BJ19" s="643"/>
      <c r="BK19" s="643"/>
      <c r="BL19" s="643"/>
      <c r="BM19" s="643"/>
      <c r="BN19" s="644"/>
      <c r="BO19" s="675">
        <v>2.1</v>
      </c>
      <c r="BP19" s="675"/>
      <c r="BQ19" s="675"/>
      <c r="BR19" s="675"/>
      <c r="BS19" s="648" t="s">
        <v>240</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179</v>
      </c>
      <c r="CS19" s="643"/>
      <c r="CT19" s="643"/>
      <c r="CU19" s="643"/>
      <c r="CV19" s="643"/>
      <c r="CW19" s="643"/>
      <c r="CX19" s="643"/>
      <c r="CY19" s="644"/>
      <c r="CZ19" s="675" t="s">
        <v>240</v>
      </c>
      <c r="DA19" s="675"/>
      <c r="DB19" s="675"/>
      <c r="DC19" s="675"/>
      <c r="DD19" s="648" t="s">
        <v>240</v>
      </c>
      <c r="DE19" s="643"/>
      <c r="DF19" s="643"/>
      <c r="DG19" s="643"/>
      <c r="DH19" s="643"/>
      <c r="DI19" s="643"/>
      <c r="DJ19" s="643"/>
      <c r="DK19" s="643"/>
      <c r="DL19" s="643"/>
      <c r="DM19" s="643"/>
      <c r="DN19" s="643"/>
      <c r="DO19" s="643"/>
      <c r="DP19" s="644"/>
      <c r="DQ19" s="648" t="s">
        <v>240</v>
      </c>
      <c r="DR19" s="643"/>
      <c r="DS19" s="643"/>
      <c r="DT19" s="643"/>
      <c r="DU19" s="643"/>
      <c r="DV19" s="643"/>
      <c r="DW19" s="643"/>
      <c r="DX19" s="643"/>
      <c r="DY19" s="643"/>
      <c r="DZ19" s="643"/>
      <c r="EA19" s="643"/>
      <c r="EB19" s="643"/>
      <c r="EC19" s="689"/>
    </row>
    <row r="20" spans="2:133" ht="11.25" customHeight="1">
      <c r="B20" s="639" t="s">
        <v>275</v>
      </c>
      <c r="C20" s="640"/>
      <c r="D20" s="640"/>
      <c r="E20" s="640"/>
      <c r="F20" s="640"/>
      <c r="G20" s="640"/>
      <c r="H20" s="640"/>
      <c r="I20" s="640"/>
      <c r="J20" s="640"/>
      <c r="K20" s="640"/>
      <c r="L20" s="640"/>
      <c r="M20" s="640"/>
      <c r="N20" s="640"/>
      <c r="O20" s="640"/>
      <c r="P20" s="640"/>
      <c r="Q20" s="641"/>
      <c r="R20" s="642">
        <v>1726</v>
      </c>
      <c r="S20" s="643"/>
      <c r="T20" s="643"/>
      <c r="U20" s="643"/>
      <c r="V20" s="643"/>
      <c r="W20" s="643"/>
      <c r="X20" s="643"/>
      <c r="Y20" s="644"/>
      <c r="Z20" s="675">
        <v>0</v>
      </c>
      <c r="AA20" s="675"/>
      <c r="AB20" s="675"/>
      <c r="AC20" s="675"/>
      <c r="AD20" s="676">
        <v>1726</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23580</v>
      </c>
      <c r="BH20" s="643"/>
      <c r="BI20" s="643"/>
      <c r="BJ20" s="643"/>
      <c r="BK20" s="643"/>
      <c r="BL20" s="643"/>
      <c r="BM20" s="643"/>
      <c r="BN20" s="644"/>
      <c r="BO20" s="675">
        <v>2.1</v>
      </c>
      <c r="BP20" s="675"/>
      <c r="BQ20" s="675"/>
      <c r="BR20" s="675"/>
      <c r="BS20" s="648" t="s">
        <v>179</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13439572</v>
      </c>
      <c r="CS20" s="643"/>
      <c r="CT20" s="643"/>
      <c r="CU20" s="643"/>
      <c r="CV20" s="643"/>
      <c r="CW20" s="643"/>
      <c r="CX20" s="643"/>
      <c r="CY20" s="644"/>
      <c r="CZ20" s="675">
        <v>100</v>
      </c>
      <c r="DA20" s="675"/>
      <c r="DB20" s="675"/>
      <c r="DC20" s="675"/>
      <c r="DD20" s="648">
        <v>2898379</v>
      </c>
      <c r="DE20" s="643"/>
      <c r="DF20" s="643"/>
      <c r="DG20" s="643"/>
      <c r="DH20" s="643"/>
      <c r="DI20" s="643"/>
      <c r="DJ20" s="643"/>
      <c r="DK20" s="643"/>
      <c r="DL20" s="643"/>
      <c r="DM20" s="643"/>
      <c r="DN20" s="643"/>
      <c r="DO20" s="643"/>
      <c r="DP20" s="644"/>
      <c r="DQ20" s="648">
        <v>4267508</v>
      </c>
      <c r="DR20" s="643"/>
      <c r="DS20" s="643"/>
      <c r="DT20" s="643"/>
      <c r="DU20" s="643"/>
      <c r="DV20" s="643"/>
      <c r="DW20" s="643"/>
      <c r="DX20" s="643"/>
      <c r="DY20" s="643"/>
      <c r="DZ20" s="643"/>
      <c r="EA20" s="643"/>
      <c r="EB20" s="643"/>
      <c r="EC20" s="689"/>
    </row>
    <row r="21" spans="2:133" ht="11.25" customHeight="1">
      <c r="B21" s="639" t="s">
        <v>278</v>
      </c>
      <c r="C21" s="640"/>
      <c r="D21" s="640"/>
      <c r="E21" s="640"/>
      <c r="F21" s="640"/>
      <c r="G21" s="640"/>
      <c r="H21" s="640"/>
      <c r="I21" s="640"/>
      <c r="J21" s="640"/>
      <c r="K21" s="640"/>
      <c r="L21" s="640"/>
      <c r="M21" s="640"/>
      <c r="N21" s="640"/>
      <c r="O21" s="640"/>
      <c r="P21" s="640"/>
      <c r="Q21" s="641"/>
      <c r="R21" s="642">
        <v>1012</v>
      </c>
      <c r="S21" s="643"/>
      <c r="T21" s="643"/>
      <c r="U21" s="643"/>
      <c r="V21" s="643"/>
      <c r="W21" s="643"/>
      <c r="X21" s="643"/>
      <c r="Y21" s="644"/>
      <c r="Z21" s="675">
        <v>0</v>
      </c>
      <c r="AA21" s="675"/>
      <c r="AB21" s="675"/>
      <c r="AC21" s="675"/>
      <c r="AD21" s="676">
        <v>1012</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923</v>
      </c>
      <c r="BH21" s="643"/>
      <c r="BI21" s="643"/>
      <c r="BJ21" s="643"/>
      <c r="BK21" s="643"/>
      <c r="BL21" s="643"/>
      <c r="BM21" s="643"/>
      <c r="BN21" s="644"/>
      <c r="BO21" s="675">
        <v>0.1</v>
      </c>
      <c r="BP21" s="675"/>
      <c r="BQ21" s="675"/>
      <c r="BR21" s="675"/>
      <c r="BS21" s="648" t="s">
        <v>240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280</v>
      </c>
      <c r="C22" s="640"/>
      <c r="D22" s="640"/>
      <c r="E22" s="640"/>
      <c r="F22" s="640"/>
      <c r="G22" s="640"/>
      <c r="H22" s="640"/>
      <c r="I22" s="640"/>
      <c r="J22" s="640"/>
      <c r="K22" s="640"/>
      <c r="L22" s="640"/>
      <c r="M22" s="640"/>
      <c r="N22" s="640"/>
      <c r="O22" s="640"/>
      <c r="P22" s="640"/>
      <c r="Q22" s="641"/>
      <c r="R22" s="642">
        <v>2261975</v>
      </c>
      <c r="S22" s="643"/>
      <c r="T22" s="643"/>
      <c r="U22" s="643"/>
      <c r="V22" s="643"/>
      <c r="W22" s="643"/>
      <c r="X22" s="643"/>
      <c r="Y22" s="644"/>
      <c r="Z22" s="675">
        <v>16</v>
      </c>
      <c r="AA22" s="675"/>
      <c r="AB22" s="675"/>
      <c r="AC22" s="675"/>
      <c r="AD22" s="676">
        <v>2031278</v>
      </c>
      <c r="AE22" s="676"/>
      <c r="AF22" s="676"/>
      <c r="AG22" s="676"/>
      <c r="AH22" s="676"/>
      <c r="AI22" s="676"/>
      <c r="AJ22" s="676"/>
      <c r="AK22" s="676"/>
      <c r="AL22" s="645">
        <v>58.3</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179</v>
      </c>
      <c r="BH22" s="643"/>
      <c r="BI22" s="643"/>
      <c r="BJ22" s="643"/>
      <c r="BK22" s="643"/>
      <c r="BL22" s="643"/>
      <c r="BM22" s="643"/>
      <c r="BN22" s="644"/>
      <c r="BO22" s="675" t="s">
        <v>240</v>
      </c>
      <c r="BP22" s="675"/>
      <c r="BQ22" s="675"/>
      <c r="BR22" s="675"/>
      <c r="BS22" s="648" t="s">
        <v>240</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283</v>
      </c>
      <c r="C23" s="640"/>
      <c r="D23" s="640"/>
      <c r="E23" s="640"/>
      <c r="F23" s="640"/>
      <c r="G23" s="640"/>
      <c r="H23" s="640"/>
      <c r="I23" s="640"/>
      <c r="J23" s="640"/>
      <c r="K23" s="640"/>
      <c r="L23" s="640"/>
      <c r="M23" s="640"/>
      <c r="N23" s="640"/>
      <c r="O23" s="640"/>
      <c r="P23" s="640"/>
      <c r="Q23" s="641"/>
      <c r="R23" s="642">
        <v>2031278</v>
      </c>
      <c r="S23" s="643"/>
      <c r="T23" s="643"/>
      <c r="U23" s="643"/>
      <c r="V23" s="643"/>
      <c r="W23" s="643"/>
      <c r="X23" s="643"/>
      <c r="Y23" s="644"/>
      <c r="Z23" s="675">
        <v>14.4</v>
      </c>
      <c r="AA23" s="675"/>
      <c r="AB23" s="675"/>
      <c r="AC23" s="675"/>
      <c r="AD23" s="676">
        <v>2031278</v>
      </c>
      <c r="AE23" s="676"/>
      <c r="AF23" s="676"/>
      <c r="AG23" s="676"/>
      <c r="AH23" s="676"/>
      <c r="AI23" s="676"/>
      <c r="AJ23" s="676"/>
      <c r="AK23" s="676"/>
      <c r="AL23" s="645">
        <v>58.3</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22657</v>
      </c>
      <c r="BH23" s="643"/>
      <c r="BI23" s="643"/>
      <c r="BJ23" s="643"/>
      <c r="BK23" s="643"/>
      <c r="BL23" s="643"/>
      <c r="BM23" s="643"/>
      <c r="BN23" s="644"/>
      <c r="BO23" s="675">
        <v>2</v>
      </c>
      <c r="BP23" s="675"/>
      <c r="BQ23" s="675"/>
      <c r="BR23" s="675"/>
      <c r="BS23" s="648" t="s">
        <v>179</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c r="B24" s="639" t="s">
        <v>290</v>
      </c>
      <c r="C24" s="640"/>
      <c r="D24" s="640"/>
      <c r="E24" s="640"/>
      <c r="F24" s="640"/>
      <c r="G24" s="640"/>
      <c r="H24" s="640"/>
      <c r="I24" s="640"/>
      <c r="J24" s="640"/>
      <c r="K24" s="640"/>
      <c r="L24" s="640"/>
      <c r="M24" s="640"/>
      <c r="N24" s="640"/>
      <c r="O24" s="640"/>
      <c r="P24" s="640"/>
      <c r="Q24" s="641"/>
      <c r="R24" s="642">
        <v>230697</v>
      </c>
      <c r="S24" s="643"/>
      <c r="T24" s="643"/>
      <c r="U24" s="643"/>
      <c r="V24" s="643"/>
      <c r="W24" s="643"/>
      <c r="X24" s="643"/>
      <c r="Y24" s="644"/>
      <c r="Z24" s="675">
        <v>1.6</v>
      </c>
      <c r="AA24" s="675"/>
      <c r="AB24" s="675"/>
      <c r="AC24" s="675"/>
      <c r="AD24" s="676" t="s">
        <v>240</v>
      </c>
      <c r="AE24" s="676"/>
      <c r="AF24" s="676"/>
      <c r="AG24" s="676"/>
      <c r="AH24" s="676"/>
      <c r="AI24" s="676"/>
      <c r="AJ24" s="676"/>
      <c r="AK24" s="676"/>
      <c r="AL24" s="645" t="s">
        <v>240</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240</v>
      </c>
      <c r="BH24" s="643"/>
      <c r="BI24" s="643"/>
      <c r="BJ24" s="643"/>
      <c r="BK24" s="643"/>
      <c r="BL24" s="643"/>
      <c r="BM24" s="643"/>
      <c r="BN24" s="644"/>
      <c r="BO24" s="675" t="s">
        <v>179</v>
      </c>
      <c r="BP24" s="675"/>
      <c r="BQ24" s="675"/>
      <c r="BR24" s="675"/>
      <c r="BS24" s="648" t="s">
        <v>179</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2699808</v>
      </c>
      <c r="CS24" s="698"/>
      <c r="CT24" s="698"/>
      <c r="CU24" s="698"/>
      <c r="CV24" s="698"/>
      <c r="CW24" s="698"/>
      <c r="CX24" s="698"/>
      <c r="CY24" s="741"/>
      <c r="CZ24" s="742">
        <v>20.100000000000001</v>
      </c>
      <c r="DA24" s="713"/>
      <c r="DB24" s="713"/>
      <c r="DC24" s="745"/>
      <c r="DD24" s="740">
        <v>1613499</v>
      </c>
      <c r="DE24" s="698"/>
      <c r="DF24" s="698"/>
      <c r="DG24" s="698"/>
      <c r="DH24" s="698"/>
      <c r="DI24" s="698"/>
      <c r="DJ24" s="698"/>
      <c r="DK24" s="741"/>
      <c r="DL24" s="740">
        <v>1583437</v>
      </c>
      <c r="DM24" s="698"/>
      <c r="DN24" s="698"/>
      <c r="DO24" s="698"/>
      <c r="DP24" s="698"/>
      <c r="DQ24" s="698"/>
      <c r="DR24" s="698"/>
      <c r="DS24" s="698"/>
      <c r="DT24" s="698"/>
      <c r="DU24" s="698"/>
      <c r="DV24" s="741"/>
      <c r="DW24" s="742">
        <v>43.9</v>
      </c>
      <c r="DX24" s="713"/>
      <c r="DY24" s="713"/>
      <c r="DZ24" s="713"/>
      <c r="EA24" s="713"/>
      <c r="EB24" s="713"/>
      <c r="EC24" s="743"/>
    </row>
    <row r="25" spans="2:133" ht="11.25" customHeight="1">
      <c r="B25" s="639" t="s">
        <v>293</v>
      </c>
      <c r="C25" s="640"/>
      <c r="D25" s="640"/>
      <c r="E25" s="640"/>
      <c r="F25" s="640"/>
      <c r="G25" s="640"/>
      <c r="H25" s="640"/>
      <c r="I25" s="640"/>
      <c r="J25" s="640"/>
      <c r="K25" s="640"/>
      <c r="L25" s="640"/>
      <c r="M25" s="640"/>
      <c r="N25" s="640"/>
      <c r="O25" s="640"/>
      <c r="P25" s="640"/>
      <c r="Q25" s="641"/>
      <c r="R25" s="642" t="s">
        <v>240</v>
      </c>
      <c r="S25" s="643"/>
      <c r="T25" s="643"/>
      <c r="U25" s="643"/>
      <c r="V25" s="643"/>
      <c r="W25" s="643"/>
      <c r="X25" s="643"/>
      <c r="Y25" s="644"/>
      <c r="Z25" s="675" t="s">
        <v>179</v>
      </c>
      <c r="AA25" s="675"/>
      <c r="AB25" s="675"/>
      <c r="AC25" s="675"/>
      <c r="AD25" s="676" t="s">
        <v>179</v>
      </c>
      <c r="AE25" s="676"/>
      <c r="AF25" s="676"/>
      <c r="AG25" s="676"/>
      <c r="AH25" s="676"/>
      <c r="AI25" s="676"/>
      <c r="AJ25" s="676"/>
      <c r="AK25" s="676"/>
      <c r="AL25" s="645" t="s">
        <v>240</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179</v>
      </c>
      <c r="BH25" s="643"/>
      <c r="BI25" s="643"/>
      <c r="BJ25" s="643"/>
      <c r="BK25" s="643"/>
      <c r="BL25" s="643"/>
      <c r="BM25" s="643"/>
      <c r="BN25" s="644"/>
      <c r="BO25" s="675" t="s">
        <v>240</v>
      </c>
      <c r="BP25" s="675"/>
      <c r="BQ25" s="675"/>
      <c r="BR25" s="675"/>
      <c r="BS25" s="648" t="s">
        <v>240</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1043418</v>
      </c>
      <c r="CS25" s="661"/>
      <c r="CT25" s="661"/>
      <c r="CU25" s="661"/>
      <c r="CV25" s="661"/>
      <c r="CW25" s="661"/>
      <c r="CX25" s="661"/>
      <c r="CY25" s="662"/>
      <c r="CZ25" s="645">
        <v>7.8</v>
      </c>
      <c r="DA25" s="663"/>
      <c r="DB25" s="663"/>
      <c r="DC25" s="664"/>
      <c r="DD25" s="648">
        <v>820967</v>
      </c>
      <c r="DE25" s="661"/>
      <c r="DF25" s="661"/>
      <c r="DG25" s="661"/>
      <c r="DH25" s="661"/>
      <c r="DI25" s="661"/>
      <c r="DJ25" s="661"/>
      <c r="DK25" s="662"/>
      <c r="DL25" s="648">
        <v>799235</v>
      </c>
      <c r="DM25" s="661"/>
      <c r="DN25" s="661"/>
      <c r="DO25" s="661"/>
      <c r="DP25" s="661"/>
      <c r="DQ25" s="661"/>
      <c r="DR25" s="661"/>
      <c r="DS25" s="661"/>
      <c r="DT25" s="661"/>
      <c r="DU25" s="661"/>
      <c r="DV25" s="662"/>
      <c r="DW25" s="645">
        <v>22.2</v>
      </c>
      <c r="DX25" s="663"/>
      <c r="DY25" s="663"/>
      <c r="DZ25" s="663"/>
      <c r="EA25" s="663"/>
      <c r="EB25" s="663"/>
      <c r="EC25" s="684"/>
    </row>
    <row r="26" spans="2:133" ht="11.25" customHeight="1">
      <c r="B26" s="639" t="s">
        <v>296</v>
      </c>
      <c r="C26" s="640"/>
      <c r="D26" s="640"/>
      <c r="E26" s="640"/>
      <c r="F26" s="640"/>
      <c r="G26" s="640"/>
      <c r="H26" s="640"/>
      <c r="I26" s="640"/>
      <c r="J26" s="640"/>
      <c r="K26" s="640"/>
      <c r="L26" s="640"/>
      <c r="M26" s="640"/>
      <c r="N26" s="640"/>
      <c r="O26" s="640"/>
      <c r="P26" s="640"/>
      <c r="Q26" s="641"/>
      <c r="R26" s="642">
        <v>3719408</v>
      </c>
      <c r="S26" s="643"/>
      <c r="T26" s="643"/>
      <c r="U26" s="643"/>
      <c r="V26" s="643"/>
      <c r="W26" s="643"/>
      <c r="X26" s="643"/>
      <c r="Y26" s="644"/>
      <c r="Z26" s="675">
        <v>26.3</v>
      </c>
      <c r="AA26" s="675"/>
      <c r="AB26" s="675"/>
      <c r="AC26" s="675"/>
      <c r="AD26" s="676">
        <v>3466054</v>
      </c>
      <c r="AE26" s="676"/>
      <c r="AF26" s="676"/>
      <c r="AG26" s="676"/>
      <c r="AH26" s="676"/>
      <c r="AI26" s="676"/>
      <c r="AJ26" s="676"/>
      <c r="AK26" s="676"/>
      <c r="AL26" s="645">
        <v>99.4</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179</v>
      </c>
      <c r="BH26" s="643"/>
      <c r="BI26" s="643"/>
      <c r="BJ26" s="643"/>
      <c r="BK26" s="643"/>
      <c r="BL26" s="643"/>
      <c r="BM26" s="643"/>
      <c r="BN26" s="644"/>
      <c r="BO26" s="675" t="s">
        <v>179</v>
      </c>
      <c r="BP26" s="675"/>
      <c r="BQ26" s="675"/>
      <c r="BR26" s="675"/>
      <c r="BS26" s="648" t="s">
        <v>240</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541076</v>
      </c>
      <c r="CS26" s="643"/>
      <c r="CT26" s="643"/>
      <c r="CU26" s="643"/>
      <c r="CV26" s="643"/>
      <c r="CW26" s="643"/>
      <c r="CX26" s="643"/>
      <c r="CY26" s="644"/>
      <c r="CZ26" s="645">
        <v>4</v>
      </c>
      <c r="DA26" s="663"/>
      <c r="DB26" s="663"/>
      <c r="DC26" s="664"/>
      <c r="DD26" s="648">
        <v>440177</v>
      </c>
      <c r="DE26" s="643"/>
      <c r="DF26" s="643"/>
      <c r="DG26" s="643"/>
      <c r="DH26" s="643"/>
      <c r="DI26" s="643"/>
      <c r="DJ26" s="643"/>
      <c r="DK26" s="644"/>
      <c r="DL26" s="648" t="s">
        <v>240</v>
      </c>
      <c r="DM26" s="643"/>
      <c r="DN26" s="643"/>
      <c r="DO26" s="643"/>
      <c r="DP26" s="643"/>
      <c r="DQ26" s="643"/>
      <c r="DR26" s="643"/>
      <c r="DS26" s="643"/>
      <c r="DT26" s="643"/>
      <c r="DU26" s="643"/>
      <c r="DV26" s="644"/>
      <c r="DW26" s="645" t="s">
        <v>179</v>
      </c>
      <c r="DX26" s="663"/>
      <c r="DY26" s="663"/>
      <c r="DZ26" s="663"/>
      <c r="EA26" s="663"/>
      <c r="EB26" s="663"/>
      <c r="EC26" s="684"/>
    </row>
    <row r="27" spans="2:133" ht="11.25" customHeight="1">
      <c r="B27" s="639" t="s">
        <v>299</v>
      </c>
      <c r="C27" s="640"/>
      <c r="D27" s="640"/>
      <c r="E27" s="640"/>
      <c r="F27" s="640"/>
      <c r="G27" s="640"/>
      <c r="H27" s="640"/>
      <c r="I27" s="640"/>
      <c r="J27" s="640"/>
      <c r="K27" s="640"/>
      <c r="L27" s="640"/>
      <c r="M27" s="640"/>
      <c r="N27" s="640"/>
      <c r="O27" s="640"/>
      <c r="P27" s="640"/>
      <c r="Q27" s="641"/>
      <c r="R27" s="642">
        <v>1205</v>
      </c>
      <c r="S27" s="643"/>
      <c r="T27" s="643"/>
      <c r="U27" s="643"/>
      <c r="V27" s="643"/>
      <c r="W27" s="643"/>
      <c r="X27" s="643"/>
      <c r="Y27" s="644"/>
      <c r="Z27" s="675">
        <v>0</v>
      </c>
      <c r="AA27" s="675"/>
      <c r="AB27" s="675"/>
      <c r="AC27" s="675"/>
      <c r="AD27" s="676">
        <v>1205</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1121659</v>
      </c>
      <c r="BH27" s="643"/>
      <c r="BI27" s="643"/>
      <c r="BJ27" s="643"/>
      <c r="BK27" s="643"/>
      <c r="BL27" s="643"/>
      <c r="BM27" s="643"/>
      <c r="BN27" s="644"/>
      <c r="BO27" s="675">
        <v>100</v>
      </c>
      <c r="BP27" s="675"/>
      <c r="BQ27" s="675"/>
      <c r="BR27" s="675"/>
      <c r="BS27" s="648">
        <v>29922</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996137</v>
      </c>
      <c r="CS27" s="661"/>
      <c r="CT27" s="661"/>
      <c r="CU27" s="661"/>
      <c r="CV27" s="661"/>
      <c r="CW27" s="661"/>
      <c r="CX27" s="661"/>
      <c r="CY27" s="662"/>
      <c r="CZ27" s="645">
        <v>7.4</v>
      </c>
      <c r="DA27" s="663"/>
      <c r="DB27" s="663"/>
      <c r="DC27" s="664"/>
      <c r="DD27" s="648">
        <v>169188</v>
      </c>
      <c r="DE27" s="661"/>
      <c r="DF27" s="661"/>
      <c r="DG27" s="661"/>
      <c r="DH27" s="661"/>
      <c r="DI27" s="661"/>
      <c r="DJ27" s="661"/>
      <c r="DK27" s="662"/>
      <c r="DL27" s="648">
        <v>167558</v>
      </c>
      <c r="DM27" s="661"/>
      <c r="DN27" s="661"/>
      <c r="DO27" s="661"/>
      <c r="DP27" s="661"/>
      <c r="DQ27" s="661"/>
      <c r="DR27" s="661"/>
      <c r="DS27" s="661"/>
      <c r="DT27" s="661"/>
      <c r="DU27" s="661"/>
      <c r="DV27" s="662"/>
      <c r="DW27" s="645">
        <v>4.5999999999999996</v>
      </c>
      <c r="DX27" s="663"/>
      <c r="DY27" s="663"/>
      <c r="DZ27" s="663"/>
      <c r="EA27" s="663"/>
      <c r="EB27" s="663"/>
      <c r="EC27" s="684"/>
    </row>
    <row r="28" spans="2:133" ht="11.25" customHeight="1">
      <c r="B28" s="639" t="s">
        <v>302</v>
      </c>
      <c r="C28" s="640"/>
      <c r="D28" s="640"/>
      <c r="E28" s="640"/>
      <c r="F28" s="640"/>
      <c r="G28" s="640"/>
      <c r="H28" s="640"/>
      <c r="I28" s="640"/>
      <c r="J28" s="640"/>
      <c r="K28" s="640"/>
      <c r="L28" s="640"/>
      <c r="M28" s="640"/>
      <c r="N28" s="640"/>
      <c r="O28" s="640"/>
      <c r="P28" s="640"/>
      <c r="Q28" s="641"/>
      <c r="R28" s="642">
        <v>88700</v>
      </c>
      <c r="S28" s="643"/>
      <c r="T28" s="643"/>
      <c r="U28" s="643"/>
      <c r="V28" s="643"/>
      <c r="W28" s="643"/>
      <c r="X28" s="643"/>
      <c r="Y28" s="644"/>
      <c r="Z28" s="675">
        <v>0.6</v>
      </c>
      <c r="AA28" s="675"/>
      <c r="AB28" s="675"/>
      <c r="AC28" s="675"/>
      <c r="AD28" s="676" t="s">
        <v>240</v>
      </c>
      <c r="AE28" s="676"/>
      <c r="AF28" s="676"/>
      <c r="AG28" s="676"/>
      <c r="AH28" s="676"/>
      <c r="AI28" s="676"/>
      <c r="AJ28" s="676"/>
      <c r="AK28" s="676"/>
      <c r="AL28" s="645" t="s">
        <v>240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660253</v>
      </c>
      <c r="CS28" s="643"/>
      <c r="CT28" s="643"/>
      <c r="CU28" s="643"/>
      <c r="CV28" s="643"/>
      <c r="CW28" s="643"/>
      <c r="CX28" s="643"/>
      <c r="CY28" s="644"/>
      <c r="CZ28" s="645">
        <v>4.9000000000000004</v>
      </c>
      <c r="DA28" s="663"/>
      <c r="DB28" s="663"/>
      <c r="DC28" s="664"/>
      <c r="DD28" s="648">
        <v>623344</v>
      </c>
      <c r="DE28" s="643"/>
      <c r="DF28" s="643"/>
      <c r="DG28" s="643"/>
      <c r="DH28" s="643"/>
      <c r="DI28" s="643"/>
      <c r="DJ28" s="643"/>
      <c r="DK28" s="644"/>
      <c r="DL28" s="648">
        <v>616644</v>
      </c>
      <c r="DM28" s="643"/>
      <c r="DN28" s="643"/>
      <c r="DO28" s="643"/>
      <c r="DP28" s="643"/>
      <c r="DQ28" s="643"/>
      <c r="DR28" s="643"/>
      <c r="DS28" s="643"/>
      <c r="DT28" s="643"/>
      <c r="DU28" s="643"/>
      <c r="DV28" s="644"/>
      <c r="DW28" s="645">
        <v>17.100000000000001</v>
      </c>
      <c r="DX28" s="663"/>
      <c r="DY28" s="663"/>
      <c r="DZ28" s="663"/>
      <c r="EA28" s="663"/>
      <c r="EB28" s="663"/>
      <c r="EC28" s="684"/>
    </row>
    <row r="29" spans="2:133" ht="11.25" customHeight="1">
      <c r="B29" s="639" t="s">
        <v>304</v>
      </c>
      <c r="C29" s="640"/>
      <c r="D29" s="640"/>
      <c r="E29" s="640"/>
      <c r="F29" s="640"/>
      <c r="G29" s="640"/>
      <c r="H29" s="640"/>
      <c r="I29" s="640"/>
      <c r="J29" s="640"/>
      <c r="K29" s="640"/>
      <c r="L29" s="640"/>
      <c r="M29" s="640"/>
      <c r="N29" s="640"/>
      <c r="O29" s="640"/>
      <c r="P29" s="640"/>
      <c r="Q29" s="641"/>
      <c r="R29" s="642">
        <v>85937</v>
      </c>
      <c r="S29" s="643"/>
      <c r="T29" s="643"/>
      <c r="U29" s="643"/>
      <c r="V29" s="643"/>
      <c r="W29" s="643"/>
      <c r="X29" s="643"/>
      <c r="Y29" s="644"/>
      <c r="Z29" s="675">
        <v>0.6</v>
      </c>
      <c r="AA29" s="675"/>
      <c r="AB29" s="675"/>
      <c r="AC29" s="675"/>
      <c r="AD29" s="676">
        <v>7196</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70</v>
      </c>
      <c r="CG29" s="682"/>
      <c r="CH29" s="682"/>
      <c r="CI29" s="682"/>
      <c r="CJ29" s="682"/>
      <c r="CK29" s="682"/>
      <c r="CL29" s="682"/>
      <c r="CM29" s="682"/>
      <c r="CN29" s="682"/>
      <c r="CO29" s="682"/>
      <c r="CP29" s="682"/>
      <c r="CQ29" s="683"/>
      <c r="CR29" s="642">
        <v>660253</v>
      </c>
      <c r="CS29" s="661"/>
      <c r="CT29" s="661"/>
      <c r="CU29" s="661"/>
      <c r="CV29" s="661"/>
      <c r="CW29" s="661"/>
      <c r="CX29" s="661"/>
      <c r="CY29" s="662"/>
      <c r="CZ29" s="645">
        <v>4.9000000000000004</v>
      </c>
      <c r="DA29" s="663"/>
      <c r="DB29" s="663"/>
      <c r="DC29" s="664"/>
      <c r="DD29" s="648">
        <v>623344</v>
      </c>
      <c r="DE29" s="661"/>
      <c r="DF29" s="661"/>
      <c r="DG29" s="661"/>
      <c r="DH29" s="661"/>
      <c r="DI29" s="661"/>
      <c r="DJ29" s="661"/>
      <c r="DK29" s="662"/>
      <c r="DL29" s="648">
        <v>616644</v>
      </c>
      <c r="DM29" s="661"/>
      <c r="DN29" s="661"/>
      <c r="DO29" s="661"/>
      <c r="DP29" s="661"/>
      <c r="DQ29" s="661"/>
      <c r="DR29" s="661"/>
      <c r="DS29" s="661"/>
      <c r="DT29" s="661"/>
      <c r="DU29" s="661"/>
      <c r="DV29" s="662"/>
      <c r="DW29" s="645">
        <v>17.100000000000001</v>
      </c>
      <c r="DX29" s="663"/>
      <c r="DY29" s="663"/>
      <c r="DZ29" s="663"/>
      <c r="EA29" s="663"/>
      <c r="EB29" s="663"/>
      <c r="EC29" s="684"/>
    </row>
    <row r="30" spans="2:133" ht="11.25" customHeight="1">
      <c r="B30" s="639" t="s">
        <v>306</v>
      </c>
      <c r="C30" s="640"/>
      <c r="D30" s="640"/>
      <c r="E30" s="640"/>
      <c r="F30" s="640"/>
      <c r="G30" s="640"/>
      <c r="H30" s="640"/>
      <c r="I30" s="640"/>
      <c r="J30" s="640"/>
      <c r="K30" s="640"/>
      <c r="L30" s="640"/>
      <c r="M30" s="640"/>
      <c r="N30" s="640"/>
      <c r="O30" s="640"/>
      <c r="P30" s="640"/>
      <c r="Q30" s="641"/>
      <c r="R30" s="642">
        <v>6081</v>
      </c>
      <c r="S30" s="643"/>
      <c r="T30" s="643"/>
      <c r="U30" s="643"/>
      <c r="V30" s="643"/>
      <c r="W30" s="643"/>
      <c r="X30" s="643"/>
      <c r="Y30" s="644"/>
      <c r="Z30" s="675">
        <v>0</v>
      </c>
      <c r="AA30" s="675"/>
      <c r="AB30" s="675"/>
      <c r="AC30" s="675"/>
      <c r="AD30" s="676" t="s">
        <v>179</v>
      </c>
      <c r="AE30" s="676"/>
      <c r="AF30" s="676"/>
      <c r="AG30" s="676"/>
      <c r="AH30" s="676"/>
      <c r="AI30" s="676"/>
      <c r="AJ30" s="676"/>
      <c r="AK30" s="676"/>
      <c r="AL30" s="645" t="s">
        <v>240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609072</v>
      </c>
      <c r="CS30" s="643"/>
      <c r="CT30" s="643"/>
      <c r="CU30" s="643"/>
      <c r="CV30" s="643"/>
      <c r="CW30" s="643"/>
      <c r="CX30" s="643"/>
      <c r="CY30" s="644"/>
      <c r="CZ30" s="645">
        <v>4.5</v>
      </c>
      <c r="DA30" s="663"/>
      <c r="DB30" s="663"/>
      <c r="DC30" s="664"/>
      <c r="DD30" s="648">
        <v>579513</v>
      </c>
      <c r="DE30" s="643"/>
      <c r="DF30" s="643"/>
      <c r="DG30" s="643"/>
      <c r="DH30" s="643"/>
      <c r="DI30" s="643"/>
      <c r="DJ30" s="643"/>
      <c r="DK30" s="644"/>
      <c r="DL30" s="648">
        <v>572813</v>
      </c>
      <c r="DM30" s="643"/>
      <c r="DN30" s="643"/>
      <c r="DO30" s="643"/>
      <c r="DP30" s="643"/>
      <c r="DQ30" s="643"/>
      <c r="DR30" s="643"/>
      <c r="DS30" s="643"/>
      <c r="DT30" s="643"/>
      <c r="DU30" s="643"/>
      <c r="DV30" s="644"/>
      <c r="DW30" s="645">
        <v>15.9</v>
      </c>
      <c r="DX30" s="663"/>
      <c r="DY30" s="663"/>
      <c r="DZ30" s="663"/>
      <c r="EA30" s="663"/>
      <c r="EB30" s="663"/>
      <c r="EC30" s="684"/>
    </row>
    <row r="31" spans="2:133" ht="11.25" customHeight="1">
      <c r="B31" s="639" t="s">
        <v>310</v>
      </c>
      <c r="C31" s="640"/>
      <c r="D31" s="640"/>
      <c r="E31" s="640"/>
      <c r="F31" s="640"/>
      <c r="G31" s="640"/>
      <c r="H31" s="640"/>
      <c r="I31" s="640"/>
      <c r="J31" s="640"/>
      <c r="K31" s="640"/>
      <c r="L31" s="640"/>
      <c r="M31" s="640"/>
      <c r="N31" s="640"/>
      <c r="O31" s="640"/>
      <c r="P31" s="640"/>
      <c r="Q31" s="641"/>
      <c r="R31" s="642">
        <v>2655783</v>
      </c>
      <c r="S31" s="643"/>
      <c r="T31" s="643"/>
      <c r="U31" s="643"/>
      <c r="V31" s="643"/>
      <c r="W31" s="643"/>
      <c r="X31" s="643"/>
      <c r="Y31" s="644"/>
      <c r="Z31" s="675">
        <v>18.8</v>
      </c>
      <c r="AA31" s="675"/>
      <c r="AB31" s="675"/>
      <c r="AC31" s="675"/>
      <c r="AD31" s="676" t="s">
        <v>240</v>
      </c>
      <c r="AE31" s="676"/>
      <c r="AF31" s="676"/>
      <c r="AG31" s="676"/>
      <c r="AH31" s="676"/>
      <c r="AI31" s="676"/>
      <c r="AJ31" s="676"/>
      <c r="AK31" s="676"/>
      <c r="AL31" s="645" t="s">
        <v>240</v>
      </c>
      <c r="AM31" s="646"/>
      <c r="AN31" s="646"/>
      <c r="AO31" s="677"/>
      <c r="AP31" s="718" t="s">
        <v>311</v>
      </c>
      <c r="AQ31" s="719"/>
      <c r="AR31" s="719"/>
      <c r="AS31" s="719"/>
      <c r="AT31" s="724" t="s">
        <v>312</v>
      </c>
      <c r="AU31" s="231"/>
      <c r="AV31" s="231"/>
      <c r="AW31" s="231"/>
      <c r="AX31" s="708" t="s">
        <v>188</v>
      </c>
      <c r="AY31" s="709"/>
      <c r="AZ31" s="709"/>
      <c r="BA31" s="709"/>
      <c r="BB31" s="709"/>
      <c r="BC31" s="709"/>
      <c r="BD31" s="709"/>
      <c r="BE31" s="709"/>
      <c r="BF31" s="710"/>
      <c r="BG31" s="711">
        <v>98.3</v>
      </c>
      <c r="BH31" s="712"/>
      <c r="BI31" s="712"/>
      <c r="BJ31" s="712"/>
      <c r="BK31" s="712"/>
      <c r="BL31" s="712"/>
      <c r="BM31" s="713">
        <v>96.2</v>
      </c>
      <c r="BN31" s="712"/>
      <c r="BO31" s="712"/>
      <c r="BP31" s="712"/>
      <c r="BQ31" s="714"/>
      <c r="BR31" s="711">
        <v>98.9</v>
      </c>
      <c r="BS31" s="712"/>
      <c r="BT31" s="712"/>
      <c r="BU31" s="712"/>
      <c r="BV31" s="712"/>
      <c r="BW31" s="712"/>
      <c r="BX31" s="713">
        <v>97</v>
      </c>
      <c r="BY31" s="712"/>
      <c r="BZ31" s="712"/>
      <c r="CA31" s="712"/>
      <c r="CB31" s="714"/>
      <c r="CD31" s="729"/>
      <c r="CE31" s="730"/>
      <c r="CF31" s="681" t="s">
        <v>313</v>
      </c>
      <c r="CG31" s="682"/>
      <c r="CH31" s="682"/>
      <c r="CI31" s="682"/>
      <c r="CJ31" s="682"/>
      <c r="CK31" s="682"/>
      <c r="CL31" s="682"/>
      <c r="CM31" s="682"/>
      <c r="CN31" s="682"/>
      <c r="CO31" s="682"/>
      <c r="CP31" s="682"/>
      <c r="CQ31" s="683"/>
      <c r="CR31" s="642">
        <v>51181</v>
      </c>
      <c r="CS31" s="661"/>
      <c r="CT31" s="661"/>
      <c r="CU31" s="661"/>
      <c r="CV31" s="661"/>
      <c r="CW31" s="661"/>
      <c r="CX31" s="661"/>
      <c r="CY31" s="662"/>
      <c r="CZ31" s="645">
        <v>0.4</v>
      </c>
      <c r="DA31" s="663"/>
      <c r="DB31" s="663"/>
      <c r="DC31" s="664"/>
      <c r="DD31" s="648">
        <v>43831</v>
      </c>
      <c r="DE31" s="661"/>
      <c r="DF31" s="661"/>
      <c r="DG31" s="661"/>
      <c r="DH31" s="661"/>
      <c r="DI31" s="661"/>
      <c r="DJ31" s="661"/>
      <c r="DK31" s="662"/>
      <c r="DL31" s="648">
        <v>43831</v>
      </c>
      <c r="DM31" s="661"/>
      <c r="DN31" s="661"/>
      <c r="DO31" s="661"/>
      <c r="DP31" s="661"/>
      <c r="DQ31" s="661"/>
      <c r="DR31" s="661"/>
      <c r="DS31" s="661"/>
      <c r="DT31" s="661"/>
      <c r="DU31" s="661"/>
      <c r="DV31" s="662"/>
      <c r="DW31" s="645">
        <v>1.2</v>
      </c>
      <c r="DX31" s="663"/>
      <c r="DY31" s="663"/>
      <c r="DZ31" s="663"/>
      <c r="EA31" s="663"/>
      <c r="EB31" s="663"/>
      <c r="EC31" s="684"/>
    </row>
    <row r="32" spans="2:133" ht="11.25" customHeight="1">
      <c r="B32" s="733" t="s">
        <v>314</v>
      </c>
      <c r="C32" s="734"/>
      <c r="D32" s="734"/>
      <c r="E32" s="734"/>
      <c r="F32" s="734"/>
      <c r="G32" s="734"/>
      <c r="H32" s="734"/>
      <c r="I32" s="734"/>
      <c r="J32" s="734"/>
      <c r="K32" s="734"/>
      <c r="L32" s="734"/>
      <c r="M32" s="734"/>
      <c r="N32" s="734"/>
      <c r="O32" s="734"/>
      <c r="P32" s="734"/>
      <c r="Q32" s="735"/>
      <c r="R32" s="642" t="s">
        <v>179</v>
      </c>
      <c r="S32" s="643"/>
      <c r="T32" s="643"/>
      <c r="U32" s="643"/>
      <c r="V32" s="643"/>
      <c r="W32" s="643"/>
      <c r="X32" s="643"/>
      <c r="Y32" s="644"/>
      <c r="Z32" s="675" t="s">
        <v>240</v>
      </c>
      <c r="AA32" s="675"/>
      <c r="AB32" s="675"/>
      <c r="AC32" s="675"/>
      <c r="AD32" s="676" t="s">
        <v>179</v>
      </c>
      <c r="AE32" s="676"/>
      <c r="AF32" s="676"/>
      <c r="AG32" s="676"/>
      <c r="AH32" s="676"/>
      <c r="AI32" s="676"/>
      <c r="AJ32" s="676"/>
      <c r="AK32" s="676"/>
      <c r="AL32" s="645" t="s">
        <v>179</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99.5</v>
      </c>
      <c r="BH32" s="661"/>
      <c r="BI32" s="661"/>
      <c r="BJ32" s="661"/>
      <c r="BK32" s="661"/>
      <c r="BL32" s="661"/>
      <c r="BM32" s="646">
        <v>97.8</v>
      </c>
      <c r="BN32" s="707"/>
      <c r="BO32" s="707"/>
      <c r="BP32" s="707"/>
      <c r="BQ32" s="688"/>
      <c r="BR32" s="715">
        <v>98.9</v>
      </c>
      <c r="BS32" s="661"/>
      <c r="BT32" s="661"/>
      <c r="BU32" s="661"/>
      <c r="BV32" s="661"/>
      <c r="BW32" s="661"/>
      <c r="BX32" s="646">
        <v>97.6</v>
      </c>
      <c r="BY32" s="707"/>
      <c r="BZ32" s="707"/>
      <c r="CA32" s="707"/>
      <c r="CB32" s="688"/>
      <c r="CD32" s="731"/>
      <c r="CE32" s="732"/>
      <c r="CF32" s="681" t="s">
        <v>317</v>
      </c>
      <c r="CG32" s="682"/>
      <c r="CH32" s="682"/>
      <c r="CI32" s="682"/>
      <c r="CJ32" s="682"/>
      <c r="CK32" s="682"/>
      <c r="CL32" s="682"/>
      <c r="CM32" s="682"/>
      <c r="CN32" s="682"/>
      <c r="CO32" s="682"/>
      <c r="CP32" s="682"/>
      <c r="CQ32" s="683"/>
      <c r="CR32" s="642" t="s">
        <v>240</v>
      </c>
      <c r="CS32" s="643"/>
      <c r="CT32" s="643"/>
      <c r="CU32" s="643"/>
      <c r="CV32" s="643"/>
      <c r="CW32" s="643"/>
      <c r="CX32" s="643"/>
      <c r="CY32" s="644"/>
      <c r="CZ32" s="645" t="s">
        <v>179</v>
      </c>
      <c r="DA32" s="663"/>
      <c r="DB32" s="663"/>
      <c r="DC32" s="664"/>
      <c r="DD32" s="648" t="s">
        <v>240</v>
      </c>
      <c r="DE32" s="643"/>
      <c r="DF32" s="643"/>
      <c r="DG32" s="643"/>
      <c r="DH32" s="643"/>
      <c r="DI32" s="643"/>
      <c r="DJ32" s="643"/>
      <c r="DK32" s="644"/>
      <c r="DL32" s="648" t="s">
        <v>240</v>
      </c>
      <c r="DM32" s="643"/>
      <c r="DN32" s="643"/>
      <c r="DO32" s="643"/>
      <c r="DP32" s="643"/>
      <c r="DQ32" s="643"/>
      <c r="DR32" s="643"/>
      <c r="DS32" s="643"/>
      <c r="DT32" s="643"/>
      <c r="DU32" s="643"/>
      <c r="DV32" s="644"/>
      <c r="DW32" s="645" t="s">
        <v>240</v>
      </c>
      <c r="DX32" s="663"/>
      <c r="DY32" s="663"/>
      <c r="DZ32" s="663"/>
      <c r="EA32" s="663"/>
      <c r="EB32" s="663"/>
      <c r="EC32" s="684"/>
    </row>
    <row r="33" spans="2:133" ht="11.25" customHeight="1">
      <c r="B33" s="639" t="s">
        <v>318</v>
      </c>
      <c r="C33" s="640"/>
      <c r="D33" s="640"/>
      <c r="E33" s="640"/>
      <c r="F33" s="640"/>
      <c r="G33" s="640"/>
      <c r="H33" s="640"/>
      <c r="I33" s="640"/>
      <c r="J33" s="640"/>
      <c r="K33" s="640"/>
      <c r="L33" s="640"/>
      <c r="M33" s="640"/>
      <c r="N33" s="640"/>
      <c r="O33" s="640"/>
      <c r="P33" s="640"/>
      <c r="Q33" s="641"/>
      <c r="R33" s="642">
        <v>637213</v>
      </c>
      <c r="S33" s="643"/>
      <c r="T33" s="643"/>
      <c r="U33" s="643"/>
      <c r="V33" s="643"/>
      <c r="W33" s="643"/>
      <c r="X33" s="643"/>
      <c r="Y33" s="644"/>
      <c r="Z33" s="675">
        <v>4.5</v>
      </c>
      <c r="AA33" s="675"/>
      <c r="AB33" s="675"/>
      <c r="AC33" s="675"/>
      <c r="AD33" s="676" t="s">
        <v>179</v>
      </c>
      <c r="AE33" s="676"/>
      <c r="AF33" s="676"/>
      <c r="AG33" s="676"/>
      <c r="AH33" s="676"/>
      <c r="AI33" s="676"/>
      <c r="AJ33" s="676"/>
      <c r="AK33" s="676"/>
      <c r="AL33" s="645" t="s">
        <v>179</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96.9</v>
      </c>
      <c r="BH33" s="627"/>
      <c r="BI33" s="627"/>
      <c r="BJ33" s="627"/>
      <c r="BK33" s="627"/>
      <c r="BL33" s="627"/>
      <c r="BM33" s="669">
        <v>94.1</v>
      </c>
      <c r="BN33" s="627"/>
      <c r="BO33" s="627"/>
      <c r="BP33" s="627"/>
      <c r="BQ33" s="671"/>
      <c r="BR33" s="706">
        <v>98.8</v>
      </c>
      <c r="BS33" s="627"/>
      <c r="BT33" s="627"/>
      <c r="BU33" s="627"/>
      <c r="BV33" s="627"/>
      <c r="BW33" s="627"/>
      <c r="BX33" s="669">
        <v>96.3</v>
      </c>
      <c r="BY33" s="627"/>
      <c r="BZ33" s="627"/>
      <c r="CA33" s="627"/>
      <c r="CB33" s="671"/>
      <c r="CD33" s="681" t="s">
        <v>320</v>
      </c>
      <c r="CE33" s="682"/>
      <c r="CF33" s="682"/>
      <c r="CG33" s="682"/>
      <c r="CH33" s="682"/>
      <c r="CI33" s="682"/>
      <c r="CJ33" s="682"/>
      <c r="CK33" s="682"/>
      <c r="CL33" s="682"/>
      <c r="CM33" s="682"/>
      <c r="CN33" s="682"/>
      <c r="CO33" s="682"/>
      <c r="CP33" s="682"/>
      <c r="CQ33" s="683"/>
      <c r="CR33" s="642">
        <v>7823686</v>
      </c>
      <c r="CS33" s="661"/>
      <c r="CT33" s="661"/>
      <c r="CU33" s="661"/>
      <c r="CV33" s="661"/>
      <c r="CW33" s="661"/>
      <c r="CX33" s="661"/>
      <c r="CY33" s="662"/>
      <c r="CZ33" s="645">
        <v>58.2</v>
      </c>
      <c r="DA33" s="663"/>
      <c r="DB33" s="663"/>
      <c r="DC33" s="664"/>
      <c r="DD33" s="648">
        <v>2466241</v>
      </c>
      <c r="DE33" s="661"/>
      <c r="DF33" s="661"/>
      <c r="DG33" s="661"/>
      <c r="DH33" s="661"/>
      <c r="DI33" s="661"/>
      <c r="DJ33" s="661"/>
      <c r="DK33" s="662"/>
      <c r="DL33" s="648">
        <v>1522114</v>
      </c>
      <c r="DM33" s="661"/>
      <c r="DN33" s="661"/>
      <c r="DO33" s="661"/>
      <c r="DP33" s="661"/>
      <c r="DQ33" s="661"/>
      <c r="DR33" s="661"/>
      <c r="DS33" s="661"/>
      <c r="DT33" s="661"/>
      <c r="DU33" s="661"/>
      <c r="DV33" s="662"/>
      <c r="DW33" s="645">
        <v>42.2</v>
      </c>
      <c r="DX33" s="663"/>
      <c r="DY33" s="663"/>
      <c r="DZ33" s="663"/>
      <c r="EA33" s="663"/>
      <c r="EB33" s="663"/>
      <c r="EC33" s="684"/>
    </row>
    <row r="34" spans="2:133" ht="11.25" customHeight="1">
      <c r="B34" s="639" t="s">
        <v>321</v>
      </c>
      <c r="C34" s="640"/>
      <c r="D34" s="640"/>
      <c r="E34" s="640"/>
      <c r="F34" s="640"/>
      <c r="G34" s="640"/>
      <c r="H34" s="640"/>
      <c r="I34" s="640"/>
      <c r="J34" s="640"/>
      <c r="K34" s="640"/>
      <c r="L34" s="640"/>
      <c r="M34" s="640"/>
      <c r="N34" s="640"/>
      <c r="O34" s="640"/>
      <c r="P34" s="640"/>
      <c r="Q34" s="641"/>
      <c r="R34" s="642">
        <v>25351</v>
      </c>
      <c r="S34" s="643"/>
      <c r="T34" s="643"/>
      <c r="U34" s="643"/>
      <c r="V34" s="643"/>
      <c r="W34" s="643"/>
      <c r="X34" s="643"/>
      <c r="Y34" s="644"/>
      <c r="Z34" s="675">
        <v>0.2</v>
      </c>
      <c r="AA34" s="675"/>
      <c r="AB34" s="675"/>
      <c r="AC34" s="675"/>
      <c r="AD34" s="676">
        <v>11081</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3015582</v>
      </c>
      <c r="CS34" s="643"/>
      <c r="CT34" s="643"/>
      <c r="CU34" s="643"/>
      <c r="CV34" s="643"/>
      <c r="CW34" s="643"/>
      <c r="CX34" s="643"/>
      <c r="CY34" s="644"/>
      <c r="CZ34" s="645">
        <v>22.4</v>
      </c>
      <c r="DA34" s="663"/>
      <c r="DB34" s="663"/>
      <c r="DC34" s="664"/>
      <c r="DD34" s="648">
        <v>500094</v>
      </c>
      <c r="DE34" s="643"/>
      <c r="DF34" s="643"/>
      <c r="DG34" s="643"/>
      <c r="DH34" s="643"/>
      <c r="DI34" s="643"/>
      <c r="DJ34" s="643"/>
      <c r="DK34" s="644"/>
      <c r="DL34" s="648">
        <v>405658</v>
      </c>
      <c r="DM34" s="643"/>
      <c r="DN34" s="643"/>
      <c r="DO34" s="643"/>
      <c r="DP34" s="643"/>
      <c r="DQ34" s="643"/>
      <c r="DR34" s="643"/>
      <c r="DS34" s="643"/>
      <c r="DT34" s="643"/>
      <c r="DU34" s="643"/>
      <c r="DV34" s="644"/>
      <c r="DW34" s="645">
        <v>11.2</v>
      </c>
      <c r="DX34" s="663"/>
      <c r="DY34" s="663"/>
      <c r="DZ34" s="663"/>
      <c r="EA34" s="663"/>
      <c r="EB34" s="663"/>
      <c r="EC34" s="684"/>
    </row>
    <row r="35" spans="2:133" ht="11.25" customHeight="1">
      <c r="B35" s="639" t="s">
        <v>323</v>
      </c>
      <c r="C35" s="640"/>
      <c r="D35" s="640"/>
      <c r="E35" s="640"/>
      <c r="F35" s="640"/>
      <c r="G35" s="640"/>
      <c r="H35" s="640"/>
      <c r="I35" s="640"/>
      <c r="J35" s="640"/>
      <c r="K35" s="640"/>
      <c r="L35" s="640"/>
      <c r="M35" s="640"/>
      <c r="N35" s="640"/>
      <c r="O35" s="640"/>
      <c r="P35" s="640"/>
      <c r="Q35" s="641"/>
      <c r="R35" s="642">
        <v>3398152</v>
      </c>
      <c r="S35" s="643"/>
      <c r="T35" s="643"/>
      <c r="U35" s="643"/>
      <c r="V35" s="643"/>
      <c r="W35" s="643"/>
      <c r="X35" s="643"/>
      <c r="Y35" s="644"/>
      <c r="Z35" s="675">
        <v>24.1</v>
      </c>
      <c r="AA35" s="675"/>
      <c r="AB35" s="675"/>
      <c r="AC35" s="675"/>
      <c r="AD35" s="676" t="s">
        <v>240</v>
      </c>
      <c r="AE35" s="676"/>
      <c r="AF35" s="676"/>
      <c r="AG35" s="676"/>
      <c r="AH35" s="676"/>
      <c r="AI35" s="676"/>
      <c r="AJ35" s="676"/>
      <c r="AK35" s="676"/>
      <c r="AL35" s="645" t="s">
        <v>179</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70988</v>
      </c>
      <c r="CS35" s="661"/>
      <c r="CT35" s="661"/>
      <c r="CU35" s="661"/>
      <c r="CV35" s="661"/>
      <c r="CW35" s="661"/>
      <c r="CX35" s="661"/>
      <c r="CY35" s="662"/>
      <c r="CZ35" s="645">
        <v>0.5</v>
      </c>
      <c r="DA35" s="663"/>
      <c r="DB35" s="663"/>
      <c r="DC35" s="664"/>
      <c r="DD35" s="648">
        <v>27510</v>
      </c>
      <c r="DE35" s="661"/>
      <c r="DF35" s="661"/>
      <c r="DG35" s="661"/>
      <c r="DH35" s="661"/>
      <c r="DI35" s="661"/>
      <c r="DJ35" s="661"/>
      <c r="DK35" s="662"/>
      <c r="DL35" s="648">
        <v>27510</v>
      </c>
      <c r="DM35" s="661"/>
      <c r="DN35" s="661"/>
      <c r="DO35" s="661"/>
      <c r="DP35" s="661"/>
      <c r="DQ35" s="661"/>
      <c r="DR35" s="661"/>
      <c r="DS35" s="661"/>
      <c r="DT35" s="661"/>
      <c r="DU35" s="661"/>
      <c r="DV35" s="662"/>
      <c r="DW35" s="645">
        <v>0.8</v>
      </c>
      <c r="DX35" s="663"/>
      <c r="DY35" s="663"/>
      <c r="DZ35" s="663"/>
      <c r="EA35" s="663"/>
      <c r="EB35" s="663"/>
      <c r="EC35" s="684"/>
    </row>
    <row r="36" spans="2:133" ht="11.25" customHeight="1">
      <c r="B36" s="639" t="s">
        <v>327</v>
      </c>
      <c r="C36" s="640"/>
      <c r="D36" s="640"/>
      <c r="E36" s="640"/>
      <c r="F36" s="640"/>
      <c r="G36" s="640"/>
      <c r="H36" s="640"/>
      <c r="I36" s="640"/>
      <c r="J36" s="640"/>
      <c r="K36" s="640"/>
      <c r="L36" s="640"/>
      <c r="M36" s="640"/>
      <c r="N36" s="640"/>
      <c r="O36" s="640"/>
      <c r="P36" s="640"/>
      <c r="Q36" s="641"/>
      <c r="R36" s="642">
        <v>973706</v>
      </c>
      <c r="S36" s="643"/>
      <c r="T36" s="643"/>
      <c r="U36" s="643"/>
      <c r="V36" s="643"/>
      <c r="W36" s="643"/>
      <c r="X36" s="643"/>
      <c r="Y36" s="644"/>
      <c r="Z36" s="675">
        <v>6.9</v>
      </c>
      <c r="AA36" s="675"/>
      <c r="AB36" s="675"/>
      <c r="AC36" s="675"/>
      <c r="AD36" s="676" t="s">
        <v>179</v>
      </c>
      <c r="AE36" s="676"/>
      <c r="AF36" s="676"/>
      <c r="AG36" s="676"/>
      <c r="AH36" s="676"/>
      <c r="AI36" s="676"/>
      <c r="AJ36" s="676"/>
      <c r="AK36" s="676"/>
      <c r="AL36" s="645" t="s">
        <v>240</v>
      </c>
      <c r="AM36" s="646"/>
      <c r="AN36" s="646"/>
      <c r="AO36" s="677"/>
      <c r="AP36" s="235"/>
      <c r="AQ36" s="694" t="s">
        <v>328</v>
      </c>
      <c r="AR36" s="695"/>
      <c r="AS36" s="695"/>
      <c r="AT36" s="695"/>
      <c r="AU36" s="695"/>
      <c r="AV36" s="695"/>
      <c r="AW36" s="695"/>
      <c r="AX36" s="695"/>
      <c r="AY36" s="696"/>
      <c r="AZ36" s="697">
        <v>928450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46966</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2506820</v>
      </c>
      <c r="CS36" s="643"/>
      <c r="CT36" s="643"/>
      <c r="CU36" s="643"/>
      <c r="CV36" s="643"/>
      <c r="CW36" s="643"/>
      <c r="CX36" s="643"/>
      <c r="CY36" s="644"/>
      <c r="CZ36" s="645">
        <v>18.7</v>
      </c>
      <c r="DA36" s="663"/>
      <c r="DB36" s="663"/>
      <c r="DC36" s="664"/>
      <c r="DD36" s="648">
        <v>1090734</v>
      </c>
      <c r="DE36" s="643"/>
      <c r="DF36" s="643"/>
      <c r="DG36" s="643"/>
      <c r="DH36" s="643"/>
      <c r="DI36" s="643"/>
      <c r="DJ36" s="643"/>
      <c r="DK36" s="644"/>
      <c r="DL36" s="648">
        <v>690251</v>
      </c>
      <c r="DM36" s="643"/>
      <c r="DN36" s="643"/>
      <c r="DO36" s="643"/>
      <c r="DP36" s="643"/>
      <c r="DQ36" s="643"/>
      <c r="DR36" s="643"/>
      <c r="DS36" s="643"/>
      <c r="DT36" s="643"/>
      <c r="DU36" s="643"/>
      <c r="DV36" s="644"/>
      <c r="DW36" s="645">
        <v>19.100000000000001</v>
      </c>
      <c r="DX36" s="663"/>
      <c r="DY36" s="663"/>
      <c r="DZ36" s="663"/>
      <c r="EA36" s="663"/>
      <c r="EB36" s="663"/>
      <c r="EC36" s="684"/>
    </row>
    <row r="37" spans="2:133" ht="11.25" customHeight="1">
      <c r="B37" s="639" t="s">
        <v>331</v>
      </c>
      <c r="C37" s="640"/>
      <c r="D37" s="640"/>
      <c r="E37" s="640"/>
      <c r="F37" s="640"/>
      <c r="G37" s="640"/>
      <c r="H37" s="640"/>
      <c r="I37" s="640"/>
      <c r="J37" s="640"/>
      <c r="K37" s="640"/>
      <c r="L37" s="640"/>
      <c r="M37" s="640"/>
      <c r="N37" s="640"/>
      <c r="O37" s="640"/>
      <c r="P37" s="640"/>
      <c r="Q37" s="641"/>
      <c r="R37" s="642">
        <v>869886</v>
      </c>
      <c r="S37" s="643"/>
      <c r="T37" s="643"/>
      <c r="U37" s="643"/>
      <c r="V37" s="643"/>
      <c r="W37" s="643"/>
      <c r="X37" s="643"/>
      <c r="Y37" s="644"/>
      <c r="Z37" s="675">
        <v>6.2</v>
      </c>
      <c r="AA37" s="675"/>
      <c r="AB37" s="675"/>
      <c r="AC37" s="675"/>
      <c r="AD37" s="676" t="s">
        <v>179</v>
      </c>
      <c r="AE37" s="676"/>
      <c r="AF37" s="676"/>
      <c r="AG37" s="676"/>
      <c r="AH37" s="676"/>
      <c r="AI37" s="676"/>
      <c r="AJ37" s="676"/>
      <c r="AK37" s="676"/>
      <c r="AL37" s="645" t="s">
        <v>240</v>
      </c>
      <c r="AM37" s="646"/>
      <c r="AN37" s="646"/>
      <c r="AO37" s="677"/>
      <c r="AQ37" s="685" t="s">
        <v>332</v>
      </c>
      <c r="AR37" s="686"/>
      <c r="AS37" s="686"/>
      <c r="AT37" s="686"/>
      <c r="AU37" s="686"/>
      <c r="AV37" s="686"/>
      <c r="AW37" s="686"/>
      <c r="AX37" s="686"/>
      <c r="AY37" s="687"/>
      <c r="AZ37" s="642">
        <v>217410</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26205</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649789</v>
      </c>
      <c r="CS37" s="661"/>
      <c r="CT37" s="661"/>
      <c r="CU37" s="661"/>
      <c r="CV37" s="661"/>
      <c r="CW37" s="661"/>
      <c r="CX37" s="661"/>
      <c r="CY37" s="662"/>
      <c r="CZ37" s="645">
        <v>4.8</v>
      </c>
      <c r="DA37" s="663"/>
      <c r="DB37" s="663"/>
      <c r="DC37" s="664"/>
      <c r="DD37" s="648">
        <v>649789</v>
      </c>
      <c r="DE37" s="661"/>
      <c r="DF37" s="661"/>
      <c r="DG37" s="661"/>
      <c r="DH37" s="661"/>
      <c r="DI37" s="661"/>
      <c r="DJ37" s="661"/>
      <c r="DK37" s="662"/>
      <c r="DL37" s="648">
        <v>600224</v>
      </c>
      <c r="DM37" s="661"/>
      <c r="DN37" s="661"/>
      <c r="DO37" s="661"/>
      <c r="DP37" s="661"/>
      <c r="DQ37" s="661"/>
      <c r="DR37" s="661"/>
      <c r="DS37" s="661"/>
      <c r="DT37" s="661"/>
      <c r="DU37" s="661"/>
      <c r="DV37" s="662"/>
      <c r="DW37" s="645">
        <v>16.600000000000001</v>
      </c>
      <c r="DX37" s="663"/>
      <c r="DY37" s="663"/>
      <c r="DZ37" s="663"/>
      <c r="EA37" s="663"/>
      <c r="EB37" s="663"/>
      <c r="EC37" s="684"/>
    </row>
    <row r="38" spans="2:133" ht="11.25" customHeight="1">
      <c r="B38" s="639" t="s">
        <v>335</v>
      </c>
      <c r="C38" s="640"/>
      <c r="D38" s="640"/>
      <c r="E38" s="640"/>
      <c r="F38" s="640"/>
      <c r="G38" s="640"/>
      <c r="H38" s="640"/>
      <c r="I38" s="640"/>
      <c r="J38" s="640"/>
      <c r="K38" s="640"/>
      <c r="L38" s="640"/>
      <c r="M38" s="640"/>
      <c r="N38" s="640"/>
      <c r="O38" s="640"/>
      <c r="P38" s="640"/>
      <c r="Q38" s="641"/>
      <c r="R38" s="642">
        <v>102276</v>
      </c>
      <c r="S38" s="643"/>
      <c r="T38" s="643"/>
      <c r="U38" s="643"/>
      <c r="V38" s="643"/>
      <c r="W38" s="643"/>
      <c r="X38" s="643"/>
      <c r="Y38" s="644"/>
      <c r="Z38" s="675">
        <v>0.7</v>
      </c>
      <c r="AA38" s="675"/>
      <c r="AB38" s="675"/>
      <c r="AC38" s="675"/>
      <c r="AD38" s="676">
        <v>392</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60299</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2103</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868151</v>
      </c>
      <c r="CS38" s="643"/>
      <c r="CT38" s="643"/>
      <c r="CU38" s="643"/>
      <c r="CV38" s="643"/>
      <c r="CW38" s="643"/>
      <c r="CX38" s="643"/>
      <c r="CY38" s="644"/>
      <c r="CZ38" s="645">
        <v>6.5</v>
      </c>
      <c r="DA38" s="663"/>
      <c r="DB38" s="663"/>
      <c r="DC38" s="664"/>
      <c r="DD38" s="648">
        <v>444611</v>
      </c>
      <c r="DE38" s="643"/>
      <c r="DF38" s="643"/>
      <c r="DG38" s="643"/>
      <c r="DH38" s="643"/>
      <c r="DI38" s="643"/>
      <c r="DJ38" s="643"/>
      <c r="DK38" s="644"/>
      <c r="DL38" s="648">
        <v>398695</v>
      </c>
      <c r="DM38" s="643"/>
      <c r="DN38" s="643"/>
      <c r="DO38" s="643"/>
      <c r="DP38" s="643"/>
      <c r="DQ38" s="643"/>
      <c r="DR38" s="643"/>
      <c r="DS38" s="643"/>
      <c r="DT38" s="643"/>
      <c r="DU38" s="643"/>
      <c r="DV38" s="644"/>
      <c r="DW38" s="645">
        <v>11.1</v>
      </c>
      <c r="DX38" s="663"/>
      <c r="DY38" s="663"/>
      <c r="DZ38" s="663"/>
      <c r="EA38" s="663"/>
      <c r="EB38" s="663"/>
      <c r="EC38" s="684"/>
    </row>
    <row r="39" spans="2:133" ht="11.25" customHeight="1">
      <c r="B39" s="639" t="s">
        <v>339</v>
      </c>
      <c r="C39" s="640"/>
      <c r="D39" s="640"/>
      <c r="E39" s="640"/>
      <c r="F39" s="640"/>
      <c r="G39" s="640"/>
      <c r="H39" s="640"/>
      <c r="I39" s="640"/>
      <c r="J39" s="640"/>
      <c r="K39" s="640"/>
      <c r="L39" s="640"/>
      <c r="M39" s="640"/>
      <c r="N39" s="640"/>
      <c r="O39" s="640"/>
      <c r="P39" s="640"/>
      <c r="Q39" s="641"/>
      <c r="R39" s="642">
        <v>1564733</v>
      </c>
      <c r="S39" s="643"/>
      <c r="T39" s="643"/>
      <c r="U39" s="643"/>
      <c r="V39" s="643"/>
      <c r="W39" s="643"/>
      <c r="X39" s="643"/>
      <c r="Y39" s="644"/>
      <c r="Z39" s="675">
        <v>11.1</v>
      </c>
      <c r="AA39" s="675"/>
      <c r="AB39" s="675"/>
      <c r="AC39" s="675"/>
      <c r="AD39" s="676" t="s">
        <v>179</v>
      </c>
      <c r="AE39" s="676"/>
      <c r="AF39" s="676"/>
      <c r="AG39" s="676"/>
      <c r="AH39" s="676"/>
      <c r="AI39" s="676"/>
      <c r="AJ39" s="676"/>
      <c r="AK39" s="676"/>
      <c r="AL39" s="645" t="s">
        <v>240</v>
      </c>
      <c r="AM39" s="646"/>
      <c r="AN39" s="646"/>
      <c r="AO39" s="677"/>
      <c r="AQ39" s="685" t="s">
        <v>340</v>
      </c>
      <c r="AR39" s="686"/>
      <c r="AS39" s="686"/>
      <c r="AT39" s="686"/>
      <c r="AU39" s="686"/>
      <c r="AV39" s="686"/>
      <c r="AW39" s="686"/>
      <c r="AX39" s="686"/>
      <c r="AY39" s="687"/>
      <c r="AZ39" s="642">
        <v>38007</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3796</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1362145</v>
      </c>
      <c r="CS39" s="661"/>
      <c r="CT39" s="661"/>
      <c r="CU39" s="661"/>
      <c r="CV39" s="661"/>
      <c r="CW39" s="661"/>
      <c r="CX39" s="661"/>
      <c r="CY39" s="662"/>
      <c r="CZ39" s="645">
        <v>10.1</v>
      </c>
      <c r="DA39" s="663"/>
      <c r="DB39" s="663"/>
      <c r="DC39" s="664"/>
      <c r="DD39" s="648">
        <v>403292</v>
      </c>
      <c r="DE39" s="661"/>
      <c r="DF39" s="661"/>
      <c r="DG39" s="661"/>
      <c r="DH39" s="661"/>
      <c r="DI39" s="661"/>
      <c r="DJ39" s="661"/>
      <c r="DK39" s="662"/>
      <c r="DL39" s="648" t="s">
        <v>240</v>
      </c>
      <c r="DM39" s="661"/>
      <c r="DN39" s="661"/>
      <c r="DO39" s="661"/>
      <c r="DP39" s="661"/>
      <c r="DQ39" s="661"/>
      <c r="DR39" s="661"/>
      <c r="DS39" s="661"/>
      <c r="DT39" s="661"/>
      <c r="DU39" s="661"/>
      <c r="DV39" s="662"/>
      <c r="DW39" s="645" t="s">
        <v>240</v>
      </c>
      <c r="DX39" s="663"/>
      <c r="DY39" s="663"/>
      <c r="DZ39" s="663"/>
      <c r="EA39" s="663"/>
      <c r="EB39" s="663"/>
      <c r="EC39" s="684"/>
    </row>
    <row r="40" spans="2:133" ht="11.25" customHeight="1">
      <c r="B40" s="639" t="s">
        <v>343</v>
      </c>
      <c r="C40" s="640"/>
      <c r="D40" s="640"/>
      <c r="E40" s="640"/>
      <c r="F40" s="640"/>
      <c r="G40" s="640"/>
      <c r="H40" s="640"/>
      <c r="I40" s="640"/>
      <c r="J40" s="640"/>
      <c r="K40" s="640"/>
      <c r="L40" s="640"/>
      <c r="M40" s="640"/>
      <c r="N40" s="640"/>
      <c r="O40" s="640"/>
      <c r="P40" s="640"/>
      <c r="Q40" s="641"/>
      <c r="R40" s="642" t="s">
        <v>240</v>
      </c>
      <c r="S40" s="643"/>
      <c r="T40" s="643"/>
      <c r="U40" s="643"/>
      <c r="V40" s="643"/>
      <c r="W40" s="643"/>
      <c r="X40" s="643"/>
      <c r="Y40" s="644"/>
      <c r="Z40" s="675" t="s">
        <v>240</v>
      </c>
      <c r="AA40" s="675"/>
      <c r="AB40" s="675"/>
      <c r="AC40" s="675"/>
      <c r="AD40" s="676" t="s">
        <v>240</v>
      </c>
      <c r="AE40" s="676"/>
      <c r="AF40" s="676"/>
      <c r="AG40" s="676"/>
      <c r="AH40" s="676"/>
      <c r="AI40" s="676"/>
      <c r="AJ40" s="676"/>
      <c r="AK40" s="676"/>
      <c r="AL40" s="645" t="s">
        <v>240</v>
      </c>
      <c r="AM40" s="646"/>
      <c r="AN40" s="646"/>
      <c r="AO40" s="677"/>
      <c r="AQ40" s="685" t="s">
        <v>344</v>
      </c>
      <c r="AR40" s="686"/>
      <c r="AS40" s="686"/>
      <c r="AT40" s="686"/>
      <c r="AU40" s="686"/>
      <c r="AV40" s="686"/>
      <c r="AW40" s="686"/>
      <c r="AX40" s="686"/>
      <c r="AY40" s="687"/>
      <c r="AZ40" s="642" t="s">
        <v>240</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93</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t="s">
        <v>179</v>
      </c>
      <c r="CS40" s="643"/>
      <c r="CT40" s="643"/>
      <c r="CU40" s="643"/>
      <c r="CV40" s="643"/>
      <c r="CW40" s="643"/>
      <c r="CX40" s="643"/>
      <c r="CY40" s="644"/>
      <c r="CZ40" s="645" t="s">
        <v>179</v>
      </c>
      <c r="DA40" s="663"/>
      <c r="DB40" s="663"/>
      <c r="DC40" s="664"/>
      <c r="DD40" s="648" t="s">
        <v>240</v>
      </c>
      <c r="DE40" s="643"/>
      <c r="DF40" s="643"/>
      <c r="DG40" s="643"/>
      <c r="DH40" s="643"/>
      <c r="DI40" s="643"/>
      <c r="DJ40" s="643"/>
      <c r="DK40" s="644"/>
      <c r="DL40" s="648" t="s">
        <v>240</v>
      </c>
      <c r="DM40" s="643"/>
      <c r="DN40" s="643"/>
      <c r="DO40" s="643"/>
      <c r="DP40" s="643"/>
      <c r="DQ40" s="643"/>
      <c r="DR40" s="643"/>
      <c r="DS40" s="643"/>
      <c r="DT40" s="643"/>
      <c r="DU40" s="643"/>
      <c r="DV40" s="644"/>
      <c r="DW40" s="645" t="s">
        <v>179</v>
      </c>
      <c r="DX40" s="663"/>
      <c r="DY40" s="663"/>
      <c r="DZ40" s="663"/>
      <c r="EA40" s="663"/>
      <c r="EB40" s="663"/>
      <c r="EC40" s="684"/>
    </row>
    <row r="41" spans="2:133" ht="11.25" customHeight="1">
      <c r="B41" s="639" t="s">
        <v>348</v>
      </c>
      <c r="C41" s="640"/>
      <c r="D41" s="640"/>
      <c r="E41" s="640"/>
      <c r="F41" s="640"/>
      <c r="G41" s="640"/>
      <c r="H41" s="640"/>
      <c r="I41" s="640"/>
      <c r="J41" s="640"/>
      <c r="K41" s="640"/>
      <c r="L41" s="640"/>
      <c r="M41" s="640"/>
      <c r="N41" s="640"/>
      <c r="O41" s="640"/>
      <c r="P41" s="640"/>
      <c r="Q41" s="641"/>
      <c r="R41" s="642" t="s">
        <v>240</v>
      </c>
      <c r="S41" s="643"/>
      <c r="T41" s="643"/>
      <c r="U41" s="643"/>
      <c r="V41" s="643"/>
      <c r="W41" s="643"/>
      <c r="X41" s="643"/>
      <c r="Y41" s="644"/>
      <c r="Z41" s="675" t="s">
        <v>240</v>
      </c>
      <c r="AA41" s="675"/>
      <c r="AB41" s="675"/>
      <c r="AC41" s="675"/>
      <c r="AD41" s="676" t="s">
        <v>240</v>
      </c>
      <c r="AE41" s="676"/>
      <c r="AF41" s="676"/>
      <c r="AG41" s="676"/>
      <c r="AH41" s="676"/>
      <c r="AI41" s="676"/>
      <c r="AJ41" s="676"/>
      <c r="AK41" s="676"/>
      <c r="AL41" s="645" t="s">
        <v>179</v>
      </c>
      <c r="AM41" s="646"/>
      <c r="AN41" s="646"/>
      <c r="AO41" s="677"/>
      <c r="AQ41" s="685" t="s">
        <v>349</v>
      </c>
      <c r="AR41" s="686"/>
      <c r="AS41" s="686"/>
      <c r="AT41" s="686"/>
      <c r="AU41" s="686"/>
      <c r="AV41" s="686"/>
      <c r="AW41" s="686"/>
      <c r="AX41" s="686"/>
      <c r="AY41" s="687"/>
      <c r="AZ41" s="642">
        <v>158006</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5</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179</v>
      </c>
      <c r="CS41" s="661"/>
      <c r="CT41" s="661"/>
      <c r="CU41" s="661"/>
      <c r="CV41" s="661"/>
      <c r="CW41" s="661"/>
      <c r="CX41" s="661"/>
      <c r="CY41" s="662"/>
      <c r="CZ41" s="645" t="s">
        <v>179</v>
      </c>
      <c r="DA41" s="663"/>
      <c r="DB41" s="663"/>
      <c r="DC41" s="664"/>
      <c r="DD41" s="648" t="s">
        <v>179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352</v>
      </c>
      <c r="C42" s="640"/>
      <c r="D42" s="640"/>
      <c r="E42" s="640"/>
      <c r="F42" s="640"/>
      <c r="G42" s="640"/>
      <c r="H42" s="640"/>
      <c r="I42" s="640"/>
      <c r="J42" s="640"/>
      <c r="K42" s="640"/>
      <c r="L42" s="640"/>
      <c r="M42" s="640"/>
      <c r="N42" s="640"/>
      <c r="O42" s="640"/>
      <c r="P42" s="640"/>
      <c r="Q42" s="641"/>
      <c r="R42" s="642">
        <v>122001</v>
      </c>
      <c r="S42" s="643"/>
      <c r="T42" s="643"/>
      <c r="U42" s="643"/>
      <c r="V42" s="643"/>
      <c r="W42" s="643"/>
      <c r="X42" s="643"/>
      <c r="Y42" s="644"/>
      <c r="Z42" s="675">
        <v>0.9</v>
      </c>
      <c r="AA42" s="675"/>
      <c r="AB42" s="675"/>
      <c r="AC42" s="675"/>
      <c r="AD42" s="676" t="s">
        <v>240</v>
      </c>
      <c r="AE42" s="676"/>
      <c r="AF42" s="676"/>
      <c r="AG42" s="676"/>
      <c r="AH42" s="676"/>
      <c r="AI42" s="676"/>
      <c r="AJ42" s="676"/>
      <c r="AK42" s="676"/>
      <c r="AL42" s="645" t="s">
        <v>179</v>
      </c>
      <c r="AM42" s="646"/>
      <c r="AN42" s="646"/>
      <c r="AO42" s="677"/>
      <c r="AQ42" s="678" t="s">
        <v>353</v>
      </c>
      <c r="AR42" s="679"/>
      <c r="AS42" s="679"/>
      <c r="AT42" s="679"/>
      <c r="AU42" s="679"/>
      <c r="AV42" s="679"/>
      <c r="AW42" s="679"/>
      <c r="AX42" s="679"/>
      <c r="AY42" s="680"/>
      <c r="AZ42" s="626">
        <v>454728</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307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2916078</v>
      </c>
      <c r="CS42" s="643"/>
      <c r="CT42" s="643"/>
      <c r="CU42" s="643"/>
      <c r="CV42" s="643"/>
      <c r="CW42" s="643"/>
      <c r="CX42" s="643"/>
      <c r="CY42" s="644"/>
      <c r="CZ42" s="645">
        <v>21.7</v>
      </c>
      <c r="DA42" s="646"/>
      <c r="DB42" s="646"/>
      <c r="DC42" s="647"/>
      <c r="DD42" s="648">
        <v>187768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356</v>
      </c>
      <c r="C43" s="624"/>
      <c r="D43" s="624"/>
      <c r="E43" s="624"/>
      <c r="F43" s="624"/>
      <c r="G43" s="624"/>
      <c r="H43" s="624"/>
      <c r="I43" s="624"/>
      <c r="J43" s="624"/>
      <c r="K43" s="624"/>
      <c r="L43" s="624"/>
      <c r="M43" s="624"/>
      <c r="N43" s="624"/>
      <c r="O43" s="624"/>
      <c r="P43" s="624"/>
      <c r="Q43" s="625"/>
      <c r="R43" s="626">
        <v>14128431</v>
      </c>
      <c r="S43" s="665"/>
      <c r="T43" s="665"/>
      <c r="U43" s="665"/>
      <c r="V43" s="665"/>
      <c r="W43" s="665"/>
      <c r="X43" s="665"/>
      <c r="Y43" s="666"/>
      <c r="Z43" s="667">
        <v>100</v>
      </c>
      <c r="AA43" s="667"/>
      <c r="AB43" s="667"/>
      <c r="AC43" s="667"/>
      <c r="AD43" s="668">
        <v>3485928</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52344</v>
      </c>
      <c r="CS43" s="661"/>
      <c r="CT43" s="661"/>
      <c r="CU43" s="661"/>
      <c r="CV43" s="661"/>
      <c r="CW43" s="661"/>
      <c r="CX43" s="661"/>
      <c r="CY43" s="662"/>
      <c r="CZ43" s="645">
        <v>0.4</v>
      </c>
      <c r="DA43" s="663"/>
      <c r="DB43" s="663"/>
      <c r="DC43" s="664"/>
      <c r="DD43" s="648">
        <v>52344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2898379</v>
      </c>
      <c r="CS44" s="643"/>
      <c r="CT44" s="643"/>
      <c r="CU44" s="643"/>
      <c r="CV44" s="643"/>
      <c r="CW44" s="643"/>
      <c r="CX44" s="643"/>
      <c r="CY44" s="644"/>
      <c r="CZ44" s="645">
        <v>21.6</v>
      </c>
      <c r="DA44" s="646"/>
      <c r="DB44" s="646"/>
      <c r="DC44" s="647"/>
      <c r="DD44" s="648">
        <v>179816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915574</v>
      </c>
      <c r="CS45" s="661"/>
      <c r="CT45" s="661"/>
      <c r="CU45" s="661"/>
      <c r="CV45" s="661"/>
      <c r="CW45" s="661"/>
      <c r="CX45" s="661"/>
      <c r="CY45" s="662"/>
      <c r="CZ45" s="645">
        <v>6.8</v>
      </c>
      <c r="DA45" s="663"/>
      <c r="DB45" s="663"/>
      <c r="DC45" s="664"/>
      <c r="DD45" s="648">
        <v>48920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1974897</v>
      </c>
      <c r="CS46" s="643"/>
      <c r="CT46" s="643"/>
      <c r="CU46" s="643"/>
      <c r="CV46" s="643"/>
      <c r="CW46" s="643"/>
      <c r="CX46" s="643"/>
      <c r="CY46" s="644"/>
      <c r="CZ46" s="645">
        <v>14.7</v>
      </c>
      <c r="DA46" s="646"/>
      <c r="DB46" s="646"/>
      <c r="DC46" s="647"/>
      <c r="DD46" s="648">
        <v>128988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17699</v>
      </c>
      <c r="CS47" s="661"/>
      <c r="CT47" s="661"/>
      <c r="CU47" s="661"/>
      <c r="CV47" s="661"/>
      <c r="CW47" s="661"/>
      <c r="CX47" s="661"/>
      <c r="CY47" s="662"/>
      <c r="CZ47" s="645">
        <v>0.1</v>
      </c>
      <c r="DA47" s="663"/>
      <c r="DB47" s="663"/>
      <c r="DC47" s="664"/>
      <c r="DD47" s="648">
        <v>7952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179</v>
      </c>
      <c r="CS48" s="643"/>
      <c r="CT48" s="643"/>
      <c r="CU48" s="643"/>
      <c r="CV48" s="643"/>
      <c r="CW48" s="643"/>
      <c r="CX48" s="643"/>
      <c r="CY48" s="644"/>
      <c r="CZ48" s="645" t="s">
        <v>240</v>
      </c>
      <c r="DA48" s="646"/>
      <c r="DB48" s="646"/>
      <c r="DC48" s="647"/>
      <c r="DD48" s="648" t="s">
        <v>240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13439572</v>
      </c>
      <c r="CS49" s="627"/>
      <c r="CT49" s="627"/>
      <c r="CU49" s="627"/>
      <c r="CV49" s="627"/>
      <c r="CW49" s="627"/>
      <c r="CX49" s="627"/>
      <c r="CY49" s="628"/>
      <c r="CZ49" s="629">
        <v>100</v>
      </c>
      <c r="DA49" s="630"/>
      <c r="DB49" s="630"/>
      <c r="DC49" s="631"/>
      <c r="DD49" s="632">
        <v>4267508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s+1a8ONiWWj+oRcUf+cA5GrfLe+DrheBYj0U0UN5ek8MSM2Yk6U611iE9RJoY9jw4QHrbiMLGJeEXLpTFhRpJQ==" saltValue="2luzlhGZzRvI4X6iKocF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368</v>
      </c>
      <c r="DK2" s="1167"/>
      <c r="DL2" s="1167"/>
      <c r="DM2" s="1167"/>
      <c r="DN2" s="1167"/>
      <c r="DO2" s="1168"/>
      <c r="DP2" s="251"/>
      <c r="DQ2" s="1166" t="s">
        <v>369</v>
      </c>
      <c r="DR2" s="1167"/>
      <c r="DS2" s="1167"/>
      <c r="DT2" s="1167"/>
      <c r="DU2" s="1167"/>
      <c r="DV2" s="1167"/>
      <c r="DW2" s="1167"/>
      <c r="DX2" s="1167"/>
      <c r="DY2" s="1167"/>
      <c r="DZ2" s="116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19" t="s">
        <v>370</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69"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4" t="s">
        <v>386</v>
      </c>
      <c r="DH5" s="1155"/>
      <c r="DI5" s="1155"/>
      <c r="DJ5" s="1155"/>
      <c r="DK5" s="1156"/>
      <c r="DL5" s="1154" t="s">
        <v>387</v>
      </c>
      <c r="DM5" s="1155"/>
      <c r="DN5" s="1155"/>
      <c r="DO5" s="1155"/>
      <c r="DP5" s="1156"/>
      <c r="DQ5" s="1058" t="s">
        <v>388</v>
      </c>
      <c r="DR5" s="1059"/>
      <c r="DS5" s="1059"/>
      <c r="DT5" s="1059"/>
      <c r="DU5" s="1060"/>
      <c r="DV5" s="1058" t="s">
        <v>379</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c r="A7" s="260">
        <v>1</v>
      </c>
      <c r="B7" s="1105" t="s">
        <v>389</v>
      </c>
      <c r="C7" s="1106"/>
      <c r="D7" s="1106"/>
      <c r="E7" s="1106"/>
      <c r="F7" s="1106"/>
      <c r="G7" s="1106"/>
      <c r="H7" s="1106"/>
      <c r="I7" s="1106"/>
      <c r="J7" s="1106"/>
      <c r="K7" s="1106"/>
      <c r="L7" s="1106"/>
      <c r="M7" s="1106"/>
      <c r="N7" s="1106"/>
      <c r="O7" s="1106"/>
      <c r="P7" s="1107"/>
      <c r="Q7" s="1160">
        <v>14171</v>
      </c>
      <c r="R7" s="1161"/>
      <c r="S7" s="1161"/>
      <c r="T7" s="1161"/>
      <c r="U7" s="1161"/>
      <c r="V7" s="1161">
        <v>13461</v>
      </c>
      <c r="W7" s="1161"/>
      <c r="X7" s="1161"/>
      <c r="Y7" s="1161"/>
      <c r="Z7" s="1161"/>
      <c r="AA7" s="1161">
        <v>711</v>
      </c>
      <c r="AB7" s="1161"/>
      <c r="AC7" s="1161"/>
      <c r="AD7" s="1161"/>
      <c r="AE7" s="1162"/>
      <c r="AF7" s="1163">
        <v>500</v>
      </c>
      <c r="AG7" s="1164"/>
      <c r="AH7" s="1164"/>
      <c r="AI7" s="1164"/>
      <c r="AJ7" s="1165"/>
      <c r="AK7" s="1147">
        <v>974</v>
      </c>
      <c r="AL7" s="1148"/>
      <c r="AM7" s="1148"/>
      <c r="AN7" s="1148"/>
      <c r="AO7" s="1148"/>
      <c r="AP7" s="1148">
        <v>10065</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56"/>
    </row>
    <row r="8" spans="1:131" s="257" customFormat="1" ht="26.25" customHeight="1">
      <c r="A8" s="263">
        <v>2</v>
      </c>
      <c r="B8" s="1094" t="s">
        <v>390</v>
      </c>
      <c r="C8" s="1095"/>
      <c r="D8" s="1095"/>
      <c r="E8" s="1095"/>
      <c r="F8" s="1095"/>
      <c r="G8" s="1095"/>
      <c r="H8" s="1095"/>
      <c r="I8" s="1095"/>
      <c r="J8" s="1095"/>
      <c r="K8" s="1095"/>
      <c r="L8" s="1095"/>
      <c r="M8" s="1095"/>
      <c r="N8" s="1095"/>
      <c r="O8" s="1095"/>
      <c r="P8" s="1096"/>
      <c r="Q8" s="1100">
        <v>65</v>
      </c>
      <c r="R8" s="1101"/>
      <c r="S8" s="1101"/>
      <c r="T8" s="1101"/>
      <c r="U8" s="1101"/>
      <c r="V8" s="1101">
        <v>86</v>
      </c>
      <c r="W8" s="1101"/>
      <c r="X8" s="1101"/>
      <c r="Y8" s="1101"/>
      <c r="Z8" s="1101"/>
      <c r="AA8" s="1101">
        <v>-22</v>
      </c>
      <c r="AB8" s="1101"/>
      <c r="AC8" s="1101"/>
      <c r="AD8" s="1101"/>
      <c r="AE8" s="1102"/>
      <c r="AF8" s="1076">
        <v>-22</v>
      </c>
      <c r="AG8" s="1077"/>
      <c r="AH8" s="1077"/>
      <c r="AI8" s="1077"/>
      <c r="AJ8" s="1078"/>
      <c r="AK8" s="1142">
        <v>36</v>
      </c>
      <c r="AL8" s="1143"/>
      <c r="AM8" s="1143"/>
      <c r="AN8" s="1143"/>
      <c r="AO8" s="1143"/>
      <c r="AP8" s="1143">
        <v>1</v>
      </c>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392</v>
      </c>
      <c r="B23" s="1001" t="s">
        <v>393</v>
      </c>
      <c r="C23" s="1002"/>
      <c r="D23" s="1002"/>
      <c r="E23" s="1002"/>
      <c r="F23" s="1002"/>
      <c r="G23" s="1002"/>
      <c r="H23" s="1002"/>
      <c r="I23" s="1002"/>
      <c r="J23" s="1002"/>
      <c r="K23" s="1002"/>
      <c r="L23" s="1002"/>
      <c r="M23" s="1002"/>
      <c r="N23" s="1002"/>
      <c r="O23" s="1002"/>
      <c r="P23" s="1003"/>
      <c r="Q23" s="1124">
        <v>14128</v>
      </c>
      <c r="R23" s="1125"/>
      <c r="S23" s="1125"/>
      <c r="T23" s="1125"/>
      <c r="U23" s="1125"/>
      <c r="V23" s="1125">
        <v>13440</v>
      </c>
      <c r="W23" s="1125"/>
      <c r="X23" s="1125"/>
      <c r="Y23" s="1125"/>
      <c r="Z23" s="1125"/>
      <c r="AA23" s="1125">
        <v>689</v>
      </c>
      <c r="AB23" s="1125"/>
      <c r="AC23" s="1125"/>
      <c r="AD23" s="1125"/>
      <c r="AE23" s="1126"/>
      <c r="AF23" s="1127">
        <v>478</v>
      </c>
      <c r="AG23" s="1125"/>
      <c r="AH23" s="1125"/>
      <c r="AI23" s="1125"/>
      <c r="AJ23" s="1128"/>
      <c r="AK23" s="1129"/>
      <c r="AL23" s="1130"/>
      <c r="AM23" s="1130"/>
      <c r="AN23" s="1130"/>
      <c r="AO23" s="1130"/>
      <c r="AP23" s="1125">
        <v>10066</v>
      </c>
      <c r="AQ23" s="1125"/>
      <c r="AR23" s="1125"/>
      <c r="AS23" s="1125"/>
      <c r="AT23" s="1125"/>
      <c r="AU23" s="1131"/>
      <c r="AV23" s="1131"/>
      <c r="AW23" s="1131"/>
      <c r="AX23" s="1131"/>
      <c r="AY23" s="1132"/>
      <c r="AZ23" s="1121" t="s">
        <v>394</v>
      </c>
      <c r="BA23" s="1122"/>
      <c r="BB23" s="1122"/>
      <c r="BC23" s="1122"/>
      <c r="BD23" s="1123"/>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0" t="s">
        <v>395</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19" t="s">
        <v>396</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372</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5" t="s">
        <v>400</v>
      </c>
      <c r="AG26" s="1065"/>
      <c r="AH26" s="1065"/>
      <c r="AI26" s="1065"/>
      <c r="AJ26" s="1116"/>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5" t="s">
        <v>405</v>
      </c>
      <c r="C28" s="1106"/>
      <c r="D28" s="1106"/>
      <c r="E28" s="1106"/>
      <c r="F28" s="1106"/>
      <c r="G28" s="1106"/>
      <c r="H28" s="1106"/>
      <c r="I28" s="1106"/>
      <c r="J28" s="1106"/>
      <c r="K28" s="1106"/>
      <c r="L28" s="1106"/>
      <c r="M28" s="1106"/>
      <c r="N28" s="1106"/>
      <c r="O28" s="1106"/>
      <c r="P28" s="1107"/>
      <c r="Q28" s="1108">
        <v>1735</v>
      </c>
      <c r="R28" s="1109"/>
      <c r="S28" s="1109"/>
      <c r="T28" s="1109"/>
      <c r="U28" s="1109"/>
      <c r="V28" s="1109">
        <v>1688</v>
      </c>
      <c r="W28" s="1109"/>
      <c r="X28" s="1109"/>
      <c r="Y28" s="1109"/>
      <c r="Z28" s="1109"/>
      <c r="AA28" s="1109">
        <v>47</v>
      </c>
      <c r="AB28" s="1109"/>
      <c r="AC28" s="1109"/>
      <c r="AD28" s="1109"/>
      <c r="AE28" s="1110"/>
      <c r="AF28" s="1111">
        <v>47</v>
      </c>
      <c r="AG28" s="1109"/>
      <c r="AH28" s="1109"/>
      <c r="AI28" s="1109"/>
      <c r="AJ28" s="1112"/>
      <c r="AK28" s="1113">
        <v>158</v>
      </c>
      <c r="AL28" s="1114"/>
      <c r="AM28" s="1114"/>
      <c r="AN28" s="1114"/>
      <c r="AO28" s="1114"/>
      <c r="AP28" s="1101" t="s">
        <v>599</v>
      </c>
      <c r="AQ28" s="1101"/>
      <c r="AR28" s="1101"/>
      <c r="AS28" s="1101"/>
      <c r="AT28" s="1102"/>
      <c r="AU28" s="1101" t="s">
        <v>599</v>
      </c>
      <c r="AV28" s="1101"/>
      <c r="AW28" s="1101"/>
      <c r="AX28" s="1101"/>
      <c r="AY28" s="1102"/>
      <c r="AZ28" s="1101" t="s">
        <v>599</v>
      </c>
      <c r="BA28" s="1101"/>
      <c r="BB28" s="1101"/>
      <c r="BC28" s="1101"/>
      <c r="BD28" s="1102"/>
      <c r="BE28" s="1103"/>
      <c r="BF28" s="1103"/>
      <c r="BG28" s="1103"/>
      <c r="BH28" s="1103"/>
      <c r="BI28" s="1104"/>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406</v>
      </c>
      <c r="C29" s="1095"/>
      <c r="D29" s="1095"/>
      <c r="E29" s="1095"/>
      <c r="F29" s="1095"/>
      <c r="G29" s="1095"/>
      <c r="H29" s="1095"/>
      <c r="I29" s="1095"/>
      <c r="J29" s="1095"/>
      <c r="K29" s="1095"/>
      <c r="L29" s="1095"/>
      <c r="M29" s="1095"/>
      <c r="N29" s="1095"/>
      <c r="O29" s="1095"/>
      <c r="P29" s="1096"/>
      <c r="Q29" s="1100">
        <v>1402</v>
      </c>
      <c r="R29" s="1101"/>
      <c r="S29" s="1101"/>
      <c r="T29" s="1101"/>
      <c r="U29" s="1101"/>
      <c r="V29" s="1101">
        <v>1361</v>
      </c>
      <c r="W29" s="1101"/>
      <c r="X29" s="1101"/>
      <c r="Y29" s="1101"/>
      <c r="Z29" s="1101"/>
      <c r="AA29" s="1101">
        <v>41</v>
      </c>
      <c r="AB29" s="1101"/>
      <c r="AC29" s="1101"/>
      <c r="AD29" s="1101"/>
      <c r="AE29" s="1102"/>
      <c r="AF29" s="1076">
        <v>41</v>
      </c>
      <c r="AG29" s="1077"/>
      <c r="AH29" s="1077"/>
      <c r="AI29" s="1077"/>
      <c r="AJ29" s="1078"/>
      <c r="AK29" s="1037">
        <v>265</v>
      </c>
      <c r="AL29" s="1028"/>
      <c r="AM29" s="1028"/>
      <c r="AN29" s="1028"/>
      <c r="AO29" s="1028"/>
      <c r="AP29" s="1101" t="s">
        <v>599</v>
      </c>
      <c r="AQ29" s="1101"/>
      <c r="AR29" s="1101"/>
      <c r="AS29" s="1101"/>
      <c r="AT29" s="1102"/>
      <c r="AU29" s="1101" t="s">
        <v>599</v>
      </c>
      <c r="AV29" s="1101"/>
      <c r="AW29" s="1101"/>
      <c r="AX29" s="1101"/>
      <c r="AY29" s="1102"/>
      <c r="AZ29" s="1028" t="s">
        <v>599</v>
      </c>
      <c r="BA29" s="1028"/>
      <c r="BB29" s="1028"/>
      <c r="BC29" s="1028"/>
      <c r="BD29" s="1028"/>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407</v>
      </c>
      <c r="C30" s="1095"/>
      <c r="D30" s="1095"/>
      <c r="E30" s="1095"/>
      <c r="F30" s="1095"/>
      <c r="G30" s="1095"/>
      <c r="H30" s="1095"/>
      <c r="I30" s="1095"/>
      <c r="J30" s="1095"/>
      <c r="K30" s="1095"/>
      <c r="L30" s="1095"/>
      <c r="M30" s="1095"/>
      <c r="N30" s="1095"/>
      <c r="O30" s="1095"/>
      <c r="P30" s="1096"/>
      <c r="Q30" s="1100">
        <v>338</v>
      </c>
      <c r="R30" s="1101"/>
      <c r="S30" s="1101"/>
      <c r="T30" s="1101"/>
      <c r="U30" s="1101"/>
      <c r="V30" s="1101">
        <v>337</v>
      </c>
      <c r="W30" s="1101"/>
      <c r="X30" s="1101"/>
      <c r="Y30" s="1101"/>
      <c r="Z30" s="1101"/>
      <c r="AA30" s="1101">
        <v>2</v>
      </c>
      <c r="AB30" s="1101"/>
      <c r="AC30" s="1101"/>
      <c r="AD30" s="1101"/>
      <c r="AE30" s="1102"/>
      <c r="AF30" s="1076">
        <v>2</v>
      </c>
      <c r="AG30" s="1077"/>
      <c r="AH30" s="1077"/>
      <c r="AI30" s="1077"/>
      <c r="AJ30" s="1078"/>
      <c r="AK30" s="1037">
        <v>54</v>
      </c>
      <c r="AL30" s="1028"/>
      <c r="AM30" s="1028"/>
      <c r="AN30" s="1028"/>
      <c r="AO30" s="1028"/>
      <c r="AP30" s="1101" t="s">
        <v>599</v>
      </c>
      <c r="AQ30" s="1101"/>
      <c r="AR30" s="1101"/>
      <c r="AS30" s="1101"/>
      <c r="AT30" s="1102"/>
      <c r="AU30" s="1101" t="s">
        <v>599</v>
      </c>
      <c r="AV30" s="1101"/>
      <c r="AW30" s="1101"/>
      <c r="AX30" s="1101"/>
      <c r="AY30" s="1102"/>
      <c r="AZ30" s="1101" t="s">
        <v>599</v>
      </c>
      <c r="BA30" s="1101"/>
      <c r="BB30" s="1101"/>
      <c r="BC30" s="1101"/>
      <c r="BD30" s="1102"/>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408</v>
      </c>
      <c r="C31" s="1095"/>
      <c r="D31" s="1095"/>
      <c r="E31" s="1095"/>
      <c r="F31" s="1095"/>
      <c r="G31" s="1095"/>
      <c r="H31" s="1095"/>
      <c r="I31" s="1095"/>
      <c r="J31" s="1095"/>
      <c r="K31" s="1095"/>
      <c r="L31" s="1095"/>
      <c r="M31" s="1095"/>
      <c r="N31" s="1095"/>
      <c r="O31" s="1095"/>
      <c r="P31" s="1096"/>
      <c r="Q31" s="1100">
        <v>1</v>
      </c>
      <c r="R31" s="1101"/>
      <c r="S31" s="1101"/>
      <c r="T31" s="1101"/>
      <c r="U31" s="1101"/>
      <c r="V31" s="1101">
        <v>0</v>
      </c>
      <c r="W31" s="1101"/>
      <c r="X31" s="1101"/>
      <c r="Y31" s="1101"/>
      <c r="Z31" s="1101"/>
      <c r="AA31" s="1101">
        <v>1</v>
      </c>
      <c r="AB31" s="1101"/>
      <c r="AC31" s="1101"/>
      <c r="AD31" s="1101"/>
      <c r="AE31" s="1102"/>
      <c r="AF31" s="1076">
        <v>1</v>
      </c>
      <c r="AG31" s="1077"/>
      <c r="AH31" s="1077"/>
      <c r="AI31" s="1077"/>
      <c r="AJ31" s="1078"/>
      <c r="AK31" s="1101" t="s">
        <v>599</v>
      </c>
      <c r="AL31" s="1101"/>
      <c r="AM31" s="1101"/>
      <c r="AN31" s="1101"/>
      <c r="AO31" s="1102"/>
      <c r="AP31" s="1101" t="s">
        <v>599</v>
      </c>
      <c r="AQ31" s="1101"/>
      <c r="AR31" s="1101"/>
      <c r="AS31" s="1101"/>
      <c r="AT31" s="1102"/>
      <c r="AU31" s="1101" t="s">
        <v>599</v>
      </c>
      <c r="AV31" s="1101"/>
      <c r="AW31" s="1101"/>
      <c r="AX31" s="1101"/>
      <c r="AY31" s="1102"/>
      <c r="AZ31" s="1101" t="s">
        <v>599</v>
      </c>
      <c r="BA31" s="1101"/>
      <c r="BB31" s="1101"/>
      <c r="BC31" s="1101"/>
      <c r="BD31" s="1102"/>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409</v>
      </c>
      <c r="C32" s="1095"/>
      <c r="D32" s="1095"/>
      <c r="E32" s="1095"/>
      <c r="F32" s="1095"/>
      <c r="G32" s="1095"/>
      <c r="H32" s="1095"/>
      <c r="I32" s="1095"/>
      <c r="J32" s="1095"/>
      <c r="K32" s="1095"/>
      <c r="L32" s="1095"/>
      <c r="M32" s="1095"/>
      <c r="N32" s="1095"/>
      <c r="O32" s="1095"/>
      <c r="P32" s="1096"/>
      <c r="Q32" s="1100">
        <v>266</v>
      </c>
      <c r="R32" s="1101"/>
      <c r="S32" s="1101"/>
      <c r="T32" s="1101"/>
      <c r="U32" s="1101"/>
      <c r="V32" s="1101">
        <v>231</v>
      </c>
      <c r="W32" s="1101"/>
      <c r="X32" s="1101"/>
      <c r="Y32" s="1101"/>
      <c r="Z32" s="1101"/>
      <c r="AA32" s="1101">
        <v>35</v>
      </c>
      <c r="AB32" s="1101"/>
      <c r="AC32" s="1101"/>
      <c r="AD32" s="1101"/>
      <c r="AE32" s="1102"/>
      <c r="AF32" s="1076">
        <v>119</v>
      </c>
      <c r="AG32" s="1077"/>
      <c r="AH32" s="1077"/>
      <c r="AI32" s="1077"/>
      <c r="AJ32" s="1078"/>
      <c r="AK32" s="1101" t="s">
        <v>599</v>
      </c>
      <c r="AL32" s="1101"/>
      <c r="AM32" s="1101"/>
      <c r="AN32" s="1101"/>
      <c r="AO32" s="1102"/>
      <c r="AP32" s="1028">
        <v>534</v>
      </c>
      <c r="AQ32" s="1028"/>
      <c r="AR32" s="1028"/>
      <c r="AS32" s="1028"/>
      <c r="AT32" s="1028"/>
      <c r="AU32" s="1101">
        <v>1</v>
      </c>
      <c r="AV32" s="1101"/>
      <c r="AW32" s="1101"/>
      <c r="AX32" s="1101"/>
      <c r="AY32" s="1102"/>
      <c r="AZ32" s="1101" t="s">
        <v>599</v>
      </c>
      <c r="BA32" s="1101"/>
      <c r="BB32" s="1101"/>
      <c r="BC32" s="1101"/>
      <c r="BD32" s="1102"/>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411</v>
      </c>
      <c r="C33" s="1095"/>
      <c r="D33" s="1095"/>
      <c r="E33" s="1095"/>
      <c r="F33" s="1095"/>
      <c r="G33" s="1095"/>
      <c r="H33" s="1095"/>
      <c r="I33" s="1095"/>
      <c r="J33" s="1095"/>
      <c r="K33" s="1095"/>
      <c r="L33" s="1095"/>
      <c r="M33" s="1095"/>
      <c r="N33" s="1095"/>
      <c r="O33" s="1095"/>
      <c r="P33" s="1096"/>
      <c r="Q33" s="1100">
        <v>44</v>
      </c>
      <c r="R33" s="1101"/>
      <c r="S33" s="1101"/>
      <c r="T33" s="1101"/>
      <c r="U33" s="1101"/>
      <c r="V33" s="1101">
        <v>44</v>
      </c>
      <c r="W33" s="1101"/>
      <c r="X33" s="1101"/>
      <c r="Y33" s="1101"/>
      <c r="Z33" s="1101"/>
      <c r="AA33" s="1101" t="s">
        <v>599</v>
      </c>
      <c r="AB33" s="1101"/>
      <c r="AC33" s="1101"/>
      <c r="AD33" s="1101"/>
      <c r="AE33" s="1102"/>
      <c r="AF33" s="1076" t="s">
        <v>412</v>
      </c>
      <c r="AG33" s="1077"/>
      <c r="AH33" s="1077"/>
      <c r="AI33" s="1077"/>
      <c r="AJ33" s="1078"/>
      <c r="AK33" s="1037">
        <v>38</v>
      </c>
      <c r="AL33" s="1028"/>
      <c r="AM33" s="1028"/>
      <c r="AN33" s="1028"/>
      <c r="AO33" s="1028"/>
      <c r="AP33" s="1028">
        <v>246</v>
      </c>
      <c r="AQ33" s="1028"/>
      <c r="AR33" s="1028"/>
      <c r="AS33" s="1028"/>
      <c r="AT33" s="1028"/>
      <c r="AU33" s="1028">
        <v>213</v>
      </c>
      <c r="AV33" s="1028"/>
      <c r="AW33" s="1028"/>
      <c r="AX33" s="1028"/>
      <c r="AY33" s="1028"/>
      <c r="AZ33" s="1101" t="s">
        <v>599</v>
      </c>
      <c r="BA33" s="1101"/>
      <c r="BB33" s="1101"/>
      <c r="BC33" s="1101"/>
      <c r="BD33" s="1102"/>
      <c r="BE33" s="1089" t="s">
        <v>413</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392</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210</v>
      </c>
      <c r="AG63" s="1016"/>
      <c r="AH63" s="1016"/>
      <c r="AI63" s="1016"/>
      <c r="AJ63" s="1087"/>
      <c r="AK63" s="1088"/>
      <c r="AL63" s="1020"/>
      <c r="AM63" s="1020"/>
      <c r="AN63" s="1020"/>
      <c r="AO63" s="1020"/>
      <c r="AP63" s="1016">
        <v>780</v>
      </c>
      <c r="AQ63" s="1016"/>
      <c r="AR63" s="1016"/>
      <c r="AS63" s="1016"/>
      <c r="AT63" s="1016"/>
      <c r="AU63" s="1016">
        <v>214</v>
      </c>
      <c r="AV63" s="1016"/>
      <c r="AW63" s="1016"/>
      <c r="AX63" s="1016"/>
      <c r="AY63" s="1016"/>
      <c r="AZ63" s="1082"/>
      <c r="BA63" s="1082"/>
      <c r="BB63" s="1082"/>
      <c r="BC63" s="1082"/>
      <c r="BD63" s="1082"/>
      <c r="BE63" s="1017"/>
      <c r="BF63" s="1017"/>
      <c r="BG63" s="1017"/>
      <c r="BH63" s="1017"/>
      <c r="BI63" s="1018"/>
      <c r="BJ63" s="1083" t="s">
        <v>416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418</v>
      </c>
      <c r="B66" s="1053"/>
      <c r="C66" s="1053"/>
      <c r="D66" s="1053"/>
      <c r="E66" s="1053"/>
      <c r="F66" s="1053"/>
      <c r="G66" s="1053"/>
      <c r="H66" s="1053"/>
      <c r="I66" s="1053"/>
      <c r="J66" s="1053"/>
      <c r="K66" s="1053"/>
      <c r="L66" s="1053"/>
      <c r="M66" s="1053"/>
      <c r="N66" s="1053"/>
      <c r="O66" s="1053"/>
      <c r="P66" s="1054"/>
      <c r="Q66" s="1058" t="s">
        <v>419</v>
      </c>
      <c r="R66" s="1059"/>
      <c r="S66" s="1059"/>
      <c r="T66" s="1059"/>
      <c r="U66" s="1060"/>
      <c r="V66" s="1058" t="s">
        <v>420</v>
      </c>
      <c r="W66" s="1059"/>
      <c r="X66" s="1059"/>
      <c r="Y66" s="1059"/>
      <c r="Z66" s="1060"/>
      <c r="AA66" s="1058" t="s">
        <v>421</v>
      </c>
      <c r="AB66" s="1059"/>
      <c r="AC66" s="1059"/>
      <c r="AD66" s="1059"/>
      <c r="AE66" s="1060"/>
      <c r="AF66" s="1064" t="s">
        <v>422</v>
      </c>
      <c r="AG66" s="1065"/>
      <c r="AH66" s="1065"/>
      <c r="AI66" s="1065"/>
      <c r="AJ66" s="1066"/>
      <c r="AK66" s="1058" t="s">
        <v>423</v>
      </c>
      <c r="AL66" s="1053"/>
      <c r="AM66" s="1053"/>
      <c r="AN66" s="1053"/>
      <c r="AO66" s="1054"/>
      <c r="AP66" s="1058" t="s">
        <v>424</v>
      </c>
      <c r="AQ66" s="1059"/>
      <c r="AR66" s="1059"/>
      <c r="AS66" s="1059"/>
      <c r="AT66" s="1060"/>
      <c r="AU66" s="1058" t="s">
        <v>425</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590</v>
      </c>
      <c r="C68" s="1043"/>
      <c r="D68" s="1043"/>
      <c r="E68" s="1043"/>
      <c r="F68" s="1043"/>
      <c r="G68" s="1043"/>
      <c r="H68" s="1043"/>
      <c r="I68" s="1043"/>
      <c r="J68" s="1043"/>
      <c r="K68" s="1043"/>
      <c r="L68" s="1043"/>
      <c r="M68" s="1043"/>
      <c r="N68" s="1043"/>
      <c r="O68" s="1043"/>
      <c r="P68" s="1044"/>
      <c r="Q68" s="1045">
        <v>2834</v>
      </c>
      <c r="R68" s="1039"/>
      <c r="S68" s="1039"/>
      <c r="T68" s="1039"/>
      <c r="U68" s="1039"/>
      <c r="V68" s="1039">
        <v>2795</v>
      </c>
      <c r="W68" s="1039"/>
      <c r="X68" s="1039"/>
      <c r="Y68" s="1039"/>
      <c r="Z68" s="1039"/>
      <c r="AA68" s="1039">
        <v>39</v>
      </c>
      <c r="AB68" s="1039"/>
      <c r="AC68" s="1039"/>
      <c r="AD68" s="1039"/>
      <c r="AE68" s="1039"/>
      <c r="AF68" s="1039">
        <v>39</v>
      </c>
      <c r="AG68" s="1039"/>
      <c r="AH68" s="1039"/>
      <c r="AI68" s="1039"/>
      <c r="AJ68" s="1039"/>
      <c r="AK68" s="1039">
        <v>11</v>
      </c>
      <c r="AL68" s="1039"/>
      <c r="AM68" s="1039"/>
      <c r="AN68" s="1039"/>
      <c r="AO68" s="1039"/>
      <c r="AP68" s="1039">
        <v>1220</v>
      </c>
      <c r="AQ68" s="1039"/>
      <c r="AR68" s="1039"/>
      <c r="AS68" s="1039"/>
      <c r="AT68" s="1039"/>
      <c r="AU68" s="1039">
        <v>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591</v>
      </c>
      <c r="C69" s="1032"/>
      <c r="D69" s="1032"/>
      <c r="E69" s="1032"/>
      <c r="F69" s="1032"/>
      <c r="G69" s="1032"/>
      <c r="H69" s="1032"/>
      <c r="I69" s="1032"/>
      <c r="J69" s="1032"/>
      <c r="K69" s="1032"/>
      <c r="L69" s="1032"/>
      <c r="M69" s="1032"/>
      <c r="N69" s="1032"/>
      <c r="O69" s="1032"/>
      <c r="P69" s="1033"/>
      <c r="Q69" s="1034">
        <v>454</v>
      </c>
      <c r="R69" s="1028"/>
      <c r="S69" s="1028"/>
      <c r="T69" s="1028"/>
      <c r="U69" s="1028"/>
      <c r="V69" s="1028">
        <v>433</v>
      </c>
      <c r="W69" s="1028"/>
      <c r="X69" s="1028"/>
      <c r="Y69" s="1028"/>
      <c r="Z69" s="1028"/>
      <c r="AA69" s="1028">
        <v>21</v>
      </c>
      <c r="AB69" s="1028"/>
      <c r="AC69" s="1028"/>
      <c r="AD69" s="1028"/>
      <c r="AE69" s="1028"/>
      <c r="AF69" s="1028">
        <v>21</v>
      </c>
      <c r="AG69" s="1028"/>
      <c r="AH69" s="1028"/>
      <c r="AI69" s="1028"/>
      <c r="AJ69" s="1028"/>
      <c r="AK69" s="1028">
        <v>8</v>
      </c>
      <c r="AL69" s="1028"/>
      <c r="AM69" s="1028"/>
      <c r="AN69" s="1028"/>
      <c r="AO69" s="1028"/>
      <c r="AP69" s="1028">
        <v>605</v>
      </c>
      <c r="AQ69" s="1028"/>
      <c r="AR69" s="1028"/>
      <c r="AS69" s="1028"/>
      <c r="AT69" s="1028"/>
      <c r="AU69" s="1028">
        <v>361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592</v>
      </c>
      <c r="C70" s="1032"/>
      <c r="D70" s="1032"/>
      <c r="E70" s="1032"/>
      <c r="F70" s="1032"/>
      <c r="G70" s="1032"/>
      <c r="H70" s="1032"/>
      <c r="I70" s="1032"/>
      <c r="J70" s="1032"/>
      <c r="K70" s="1032"/>
      <c r="L70" s="1032"/>
      <c r="M70" s="1032"/>
      <c r="N70" s="1032"/>
      <c r="O70" s="1032"/>
      <c r="P70" s="1033"/>
      <c r="Q70" s="1034">
        <v>251</v>
      </c>
      <c r="R70" s="1028"/>
      <c r="S70" s="1028"/>
      <c r="T70" s="1028"/>
      <c r="U70" s="1028"/>
      <c r="V70" s="1028">
        <v>247</v>
      </c>
      <c r="W70" s="1028"/>
      <c r="X70" s="1028"/>
      <c r="Y70" s="1028"/>
      <c r="Z70" s="1028"/>
      <c r="AA70" s="1028">
        <v>4</v>
      </c>
      <c r="AB70" s="1028"/>
      <c r="AC70" s="1028"/>
      <c r="AD70" s="1028"/>
      <c r="AE70" s="1028"/>
      <c r="AF70" s="1028">
        <v>4</v>
      </c>
      <c r="AG70" s="1028"/>
      <c r="AH70" s="1028"/>
      <c r="AI70" s="1028"/>
      <c r="AJ70" s="1028"/>
      <c r="AK70" s="1028">
        <v>7</v>
      </c>
      <c r="AL70" s="1028"/>
      <c r="AM70" s="1028"/>
      <c r="AN70" s="1028"/>
      <c r="AO70" s="1028"/>
      <c r="AP70" s="1028">
        <v>171</v>
      </c>
      <c r="AQ70" s="1028"/>
      <c r="AR70" s="1028"/>
      <c r="AS70" s="1028"/>
      <c r="AT70" s="1028"/>
      <c r="AU70" s="1028">
        <v>47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593</v>
      </c>
      <c r="C71" s="1032"/>
      <c r="D71" s="1032"/>
      <c r="E71" s="1032"/>
      <c r="F71" s="1032"/>
      <c r="G71" s="1032"/>
      <c r="H71" s="1032"/>
      <c r="I71" s="1032"/>
      <c r="J71" s="1032"/>
      <c r="K71" s="1032"/>
      <c r="L71" s="1032"/>
      <c r="M71" s="1032"/>
      <c r="N71" s="1032"/>
      <c r="O71" s="1032"/>
      <c r="P71" s="1033"/>
      <c r="Q71" s="1034">
        <v>7328</v>
      </c>
      <c r="R71" s="1028"/>
      <c r="S71" s="1028"/>
      <c r="T71" s="1028"/>
      <c r="U71" s="1028"/>
      <c r="V71" s="1028">
        <v>6372</v>
      </c>
      <c r="W71" s="1028"/>
      <c r="X71" s="1028"/>
      <c r="Y71" s="1028"/>
      <c r="Z71" s="1028"/>
      <c r="AA71" s="1028">
        <v>956</v>
      </c>
      <c r="AB71" s="1028"/>
      <c r="AC71" s="1028"/>
      <c r="AD71" s="1028"/>
      <c r="AE71" s="1028"/>
      <c r="AF71" s="1028">
        <v>956</v>
      </c>
      <c r="AG71" s="1028"/>
      <c r="AH71" s="1028"/>
      <c r="AI71" s="1028"/>
      <c r="AJ71" s="1028"/>
      <c r="AK71" s="1028">
        <v>12</v>
      </c>
      <c r="AL71" s="1028"/>
      <c r="AM71" s="1028"/>
      <c r="AN71" s="1028"/>
      <c r="AO71" s="1028"/>
      <c r="AP71" s="1028" t="s">
        <v>600</v>
      </c>
      <c r="AQ71" s="1028"/>
      <c r="AR71" s="1028"/>
      <c r="AS71" s="1028"/>
      <c r="AT71" s="1028"/>
      <c r="AU71" s="1028" t="s">
        <v>600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594</v>
      </c>
      <c r="C72" s="1032"/>
      <c r="D72" s="1032"/>
      <c r="E72" s="1032"/>
      <c r="F72" s="1032"/>
      <c r="G72" s="1032"/>
      <c r="H72" s="1032"/>
      <c r="I72" s="1032"/>
      <c r="J72" s="1032"/>
      <c r="K72" s="1032"/>
      <c r="L72" s="1032"/>
      <c r="M72" s="1032"/>
      <c r="N72" s="1032"/>
      <c r="O72" s="1032"/>
      <c r="P72" s="1033"/>
      <c r="Q72" s="1034">
        <v>612</v>
      </c>
      <c r="R72" s="1028"/>
      <c r="S72" s="1028"/>
      <c r="T72" s="1028"/>
      <c r="U72" s="1028"/>
      <c r="V72" s="1028">
        <v>563</v>
      </c>
      <c r="W72" s="1028"/>
      <c r="X72" s="1028"/>
      <c r="Y72" s="1028"/>
      <c r="Z72" s="1028"/>
      <c r="AA72" s="1028">
        <v>49</v>
      </c>
      <c r="AB72" s="1028"/>
      <c r="AC72" s="1028"/>
      <c r="AD72" s="1028"/>
      <c r="AE72" s="1028"/>
      <c r="AF72" s="1028">
        <v>49</v>
      </c>
      <c r="AG72" s="1028"/>
      <c r="AH72" s="1028"/>
      <c r="AI72" s="1028"/>
      <c r="AJ72" s="1028"/>
      <c r="AK72" s="1028" t="s">
        <v>600</v>
      </c>
      <c r="AL72" s="1028"/>
      <c r="AM72" s="1028"/>
      <c r="AN72" s="1028"/>
      <c r="AO72" s="1028"/>
      <c r="AP72" s="1028" t="s">
        <v>600</v>
      </c>
      <c r="AQ72" s="1028"/>
      <c r="AR72" s="1028"/>
      <c r="AS72" s="1028"/>
      <c r="AT72" s="1028"/>
      <c r="AU72" s="1028" t="s">
        <v>600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595</v>
      </c>
      <c r="C73" s="1032"/>
      <c r="D73" s="1032"/>
      <c r="E73" s="1032"/>
      <c r="F73" s="1032"/>
      <c r="G73" s="1032"/>
      <c r="H73" s="1032"/>
      <c r="I73" s="1032"/>
      <c r="J73" s="1032"/>
      <c r="K73" s="1032"/>
      <c r="L73" s="1032"/>
      <c r="M73" s="1032"/>
      <c r="N73" s="1032"/>
      <c r="O73" s="1032"/>
      <c r="P73" s="1033"/>
      <c r="Q73" s="1034">
        <v>126</v>
      </c>
      <c r="R73" s="1028"/>
      <c r="S73" s="1028"/>
      <c r="T73" s="1028"/>
      <c r="U73" s="1028"/>
      <c r="V73" s="1028">
        <v>123</v>
      </c>
      <c r="W73" s="1028"/>
      <c r="X73" s="1028"/>
      <c r="Y73" s="1028"/>
      <c r="Z73" s="1028"/>
      <c r="AA73" s="1028">
        <v>3</v>
      </c>
      <c r="AB73" s="1028"/>
      <c r="AC73" s="1028"/>
      <c r="AD73" s="1028"/>
      <c r="AE73" s="1028"/>
      <c r="AF73" s="1028">
        <v>3</v>
      </c>
      <c r="AG73" s="1028"/>
      <c r="AH73" s="1028"/>
      <c r="AI73" s="1028"/>
      <c r="AJ73" s="1028"/>
      <c r="AK73" s="1028">
        <v>26</v>
      </c>
      <c r="AL73" s="1028"/>
      <c r="AM73" s="1028"/>
      <c r="AN73" s="1028"/>
      <c r="AO73" s="1028"/>
      <c r="AP73" s="1028" t="s">
        <v>600</v>
      </c>
      <c r="AQ73" s="1028"/>
      <c r="AR73" s="1028"/>
      <c r="AS73" s="1028"/>
      <c r="AT73" s="1028"/>
      <c r="AU73" s="1028" t="s">
        <v>600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596</v>
      </c>
      <c r="C74" s="1032"/>
      <c r="D74" s="1032"/>
      <c r="E74" s="1032"/>
      <c r="F74" s="1032"/>
      <c r="G74" s="1032"/>
      <c r="H74" s="1032"/>
      <c r="I74" s="1032"/>
      <c r="J74" s="1032"/>
      <c r="K74" s="1032"/>
      <c r="L74" s="1032"/>
      <c r="M74" s="1032"/>
      <c r="N74" s="1032"/>
      <c r="O74" s="1032"/>
      <c r="P74" s="1033"/>
      <c r="Q74" s="1034">
        <v>121</v>
      </c>
      <c r="R74" s="1028"/>
      <c r="S74" s="1028"/>
      <c r="T74" s="1028"/>
      <c r="U74" s="1028"/>
      <c r="V74" s="1028">
        <v>112</v>
      </c>
      <c r="W74" s="1028"/>
      <c r="X74" s="1028"/>
      <c r="Y74" s="1028"/>
      <c r="Z74" s="1028"/>
      <c r="AA74" s="1028">
        <v>8</v>
      </c>
      <c r="AB74" s="1028"/>
      <c r="AC74" s="1028"/>
      <c r="AD74" s="1028"/>
      <c r="AE74" s="1028"/>
      <c r="AF74" s="1028">
        <v>8</v>
      </c>
      <c r="AG74" s="1028"/>
      <c r="AH74" s="1028"/>
      <c r="AI74" s="1028"/>
      <c r="AJ74" s="1028"/>
      <c r="AK74" s="1028">
        <v>11</v>
      </c>
      <c r="AL74" s="1028"/>
      <c r="AM74" s="1028"/>
      <c r="AN74" s="1028"/>
      <c r="AO74" s="1028"/>
      <c r="AP74" s="1028" t="s">
        <v>599</v>
      </c>
      <c r="AQ74" s="1028"/>
      <c r="AR74" s="1028"/>
      <c r="AS74" s="1028"/>
      <c r="AT74" s="1028"/>
      <c r="AU74" s="1028" t="s">
        <v>599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601</v>
      </c>
      <c r="C75" s="1032"/>
      <c r="D75" s="1032"/>
      <c r="E75" s="1032"/>
      <c r="F75" s="1032"/>
      <c r="G75" s="1032"/>
      <c r="H75" s="1032"/>
      <c r="I75" s="1032"/>
      <c r="J75" s="1032"/>
      <c r="K75" s="1032"/>
      <c r="L75" s="1032"/>
      <c r="M75" s="1032"/>
      <c r="N75" s="1032"/>
      <c r="O75" s="1032"/>
      <c r="P75" s="1033"/>
      <c r="Q75" s="1034">
        <v>245</v>
      </c>
      <c r="R75" s="1028"/>
      <c r="S75" s="1028"/>
      <c r="T75" s="1028"/>
      <c r="U75" s="1028"/>
      <c r="V75" s="1028">
        <v>219</v>
      </c>
      <c r="W75" s="1028"/>
      <c r="X75" s="1028"/>
      <c r="Y75" s="1028"/>
      <c r="Z75" s="1028"/>
      <c r="AA75" s="1028">
        <v>26</v>
      </c>
      <c r="AB75" s="1028"/>
      <c r="AC75" s="1028"/>
      <c r="AD75" s="1028"/>
      <c r="AE75" s="1028"/>
      <c r="AF75" s="1028">
        <v>26</v>
      </c>
      <c r="AG75" s="1028"/>
      <c r="AH75" s="1028"/>
      <c r="AI75" s="1028"/>
      <c r="AJ75" s="1028"/>
      <c r="AK75" s="1028">
        <v>17</v>
      </c>
      <c r="AL75" s="1028"/>
      <c r="AM75" s="1028"/>
      <c r="AN75" s="1028"/>
      <c r="AO75" s="1028"/>
      <c r="AP75" s="1028" t="s">
        <v>599</v>
      </c>
      <c r="AQ75" s="1028"/>
      <c r="AR75" s="1028"/>
      <c r="AS75" s="1028"/>
      <c r="AT75" s="1028"/>
      <c r="AU75" s="1028" t="s">
        <v>599</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t="s">
        <v>597</v>
      </c>
      <c r="C76" s="1032"/>
      <c r="D76" s="1032"/>
      <c r="E76" s="1032"/>
      <c r="F76" s="1032"/>
      <c r="G76" s="1032"/>
      <c r="H76" s="1032"/>
      <c r="I76" s="1032"/>
      <c r="J76" s="1032"/>
      <c r="K76" s="1032"/>
      <c r="L76" s="1032"/>
      <c r="M76" s="1032"/>
      <c r="N76" s="1032"/>
      <c r="O76" s="1032"/>
      <c r="P76" s="1033"/>
      <c r="Q76" s="1035">
        <v>1036</v>
      </c>
      <c r="R76" s="1036"/>
      <c r="S76" s="1036"/>
      <c r="T76" s="1036"/>
      <c r="U76" s="1037"/>
      <c r="V76" s="1038">
        <v>1028</v>
      </c>
      <c r="W76" s="1036"/>
      <c r="X76" s="1036"/>
      <c r="Y76" s="1036"/>
      <c r="Z76" s="1037"/>
      <c r="AA76" s="1038">
        <v>8</v>
      </c>
      <c r="AB76" s="1036"/>
      <c r="AC76" s="1036"/>
      <c r="AD76" s="1036"/>
      <c r="AE76" s="1037"/>
      <c r="AF76" s="1038">
        <v>8</v>
      </c>
      <c r="AG76" s="1036"/>
      <c r="AH76" s="1036"/>
      <c r="AI76" s="1036"/>
      <c r="AJ76" s="1037"/>
      <c r="AK76" s="1028" t="s">
        <v>599</v>
      </c>
      <c r="AL76" s="1028"/>
      <c r="AM76" s="1028"/>
      <c r="AN76" s="1028"/>
      <c r="AO76" s="1028"/>
      <c r="AP76" s="1028" t="s">
        <v>599</v>
      </c>
      <c r="AQ76" s="1028"/>
      <c r="AR76" s="1028"/>
      <c r="AS76" s="1028"/>
      <c r="AT76" s="1028"/>
      <c r="AU76" s="1028" t="s">
        <v>599</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t="s">
        <v>598</v>
      </c>
      <c r="C77" s="1032"/>
      <c r="D77" s="1032"/>
      <c r="E77" s="1032"/>
      <c r="F77" s="1032"/>
      <c r="G77" s="1032"/>
      <c r="H77" s="1032"/>
      <c r="I77" s="1032"/>
      <c r="J77" s="1032"/>
      <c r="K77" s="1032"/>
      <c r="L77" s="1032"/>
      <c r="M77" s="1032"/>
      <c r="N77" s="1032"/>
      <c r="O77" s="1032"/>
      <c r="P77" s="1033"/>
      <c r="Q77" s="1035">
        <v>152261</v>
      </c>
      <c r="R77" s="1036"/>
      <c r="S77" s="1036"/>
      <c r="T77" s="1036"/>
      <c r="U77" s="1037"/>
      <c r="V77" s="1038">
        <v>145343</v>
      </c>
      <c r="W77" s="1036"/>
      <c r="X77" s="1036"/>
      <c r="Y77" s="1036"/>
      <c r="Z77" s="1037"/>
      <c r="AA77" s="1038">
        <v>6917</v>
      </c>
      <c r="AB77" s="1036"/>
      <c r="AC77" s="1036"/>
      <c r="AD77" s="1036"/>
      <c r="AE77" s="1037"/>
      <c r="AF77" s="1038">
        <v>6917</v>
      </c>
      <c r="AG77" s="1036"/>
      <c r="AH77" s="1036"/>
      <c r="AI77" s="1036"/>
      <c r="AJ77" s="1037"/>
      <c r="AK77" s="1038">
        <v>20</v>
      </c>
      <c r="AL77" s="1036"/>
      <c r="AM77" s="1036"/>
      <c r="AN77" s="1036"/>
      <c r="AO77" s="1037"/>
      <c r="AP77" s="1028" t="s">
        <v>599</v>
      </c>
      <c r="AQ77" s="1028"/>
      <c r="AR77" s="1028"/>
      <c r="AS77" s="1028"/>
      <c r="AT77" s="1028"/>
      <c r="AU77" s="1028" t="s">
        <v>599</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392</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8032</v>
      </c>
      <c r="AG88" s="1016"/>
      <c r="AH88" s="1016"/>
      <c r="AI88" s="1016"/>
      <c r="AJ88" s="1016"/>
      <c r="AK88" s="1020"/>
      <c r="AL88" s="1020"/>
      <c r="AM88" s="1020"/>
      <c r="AN88" s="1020"/>
      <c r="AO88" s="1020"/>
      <c r="AP88" s="1016">
        <v>1996</v>
      </c>
      <c r="AQ88" s="1016"/>
      <c r="AR88" s="1016"/>
      <c r="AS88" s="1016"/>
      <c r="AT88" s="1016"/>
      <c r="AU88" s="1016">
        <v>409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307</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307</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307</v>
      </c>
      <c r="DR109" s="951"/>
      <c r="DS109" s="951"/>
      <c r="DT109" s="951"/>
      <c r="DU109" s="952"/>
      <c r="DV109" s="953" t="s">
        <v>437</v>
      </c>
      <c r="DW109" s="951"/>
      <c r="DX109" s="951"/>
      <c r="DY109" s="951"/>
      <c r="DZ109" s="982"/>
    </row>
    <row r="110" spans="1:131" s="248" customFormat="1" ht="26.25" customHeight="1">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647658</v>
      </c>
      <c r="AB110" s="944"/>
      <c r="AC110" s="944"/>
      <c r="AD110" s="944"/>
      <c r="AE110" s="945"/>
      <c r="AF110" s="946">
        <v>639007</v>
      </c>
      <c r="AG110" s="944"/>
      <c r="AH110" s="944"/>
      <c r="AI110" s="944"/>
      <c r="AJ110" s="945"/>
      <c r="AK110" s="946">
        <v>653553</v>
      </c>
      <c r="AL110" s="944"/>
      <c r="AM110" s="944"/>
      <c r="AN110" s="944"/>
      <c r="AO110" s="945"/>
      <c r="AP110" s="947">
        <v>20.9</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8639271</v>
      </c>
      <c r="BR110" s="891"/>
      <c r="BS110" s="891"/>
      <c r="BT110" s="891"/>
      <c r="BU110" s="891"/>
      <c r="BV110" s="891">
        <v>9110089</v>
      </c>
      <c r="BW110" s="891"/>
      <c r="BX110" s="891"/>
      <c r="BY110" s="891"/>
      <c r="BZ110" s="891"/>
      <c r="CA110" s="891">
        <v>10065750</v>
      </c>
      <c r="CB110" s="891"/>
      <c r="CC110" s="891"/>
      <c r="CD110" s="891"/>
      <c r="CE110" s="891"/>
      <c r="CF110" s="915">
        <v>322.39999999999998</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179</v>
      </c>
      <c r="DH110" s="891"/>
      <c r="DI110" s="891"/>
      <c r="DJ110" s="891"/>
      <c r="DK110" s="891"/>
      <c r="DL110" s="891" t="s">
        <v>179</v>
      </c>
      <c r="DM110" s="891"/>
      <c r="DN110" s="891"/>
      <c r="DO110" s="891"/>
      <c r="DP110" s="891"/>
      <c r="DQ110" s="891" t="s">
        <v>179</v>
      </c>
      <c r="DR110" s="891"/>
      <c r="DS110" s="891"/>
      <c r="DT110" s="891"/>
      <c r="DU110" s="891"/>
      <c r="DV110" s="892" t="s">
        <v>179</v>
      </c>
      <c r="DW110" s="892"/>
      <c r="DX110" s="892"/>
      <c r="DY110" s="892"/>
      <c r="DZ110" s="893"/>
    </row>
    <row r="111" spans="1:131" s="248" customFormat="1" ht="26.25" customHeight="1">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179</v>
      </c>
      <c r="AB111" s="972"/>
      <c r="AC111" s="972"/>
      <c r="AD111" s="972"/>
      <c r="AE111" s="973"/>
      <c r="AF111" s="974" t="s">
        <v>179</v>
      </c>
      <c r="AG111" s="972"/>
      <c r="AH111" s="972"/>
      <c r="AI111" s="972"/>
      <c r="AJ111" s="973"/>
      <c r="AK111" s="974" t="s">
        <v>179</v>
      </c>
      <c r="AL111" s="972"/>
      <c r="AM111" s="972"/>
      <c r="AN111" s="972"/>
      <c r="AO111" s="973"/>
      <c r="AP111" s="975" t="s">
        <v>179</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t="s">
        <v>179</v>
      </c>
      <c r="BR111" s="863"/>
      <c r="BS111" s="863"/>
      <c r="BT111" s="863"/>
      <c r="BU111" s="863"/>
      <c r="BV111" s="863" t="s">
        <v>179</v>
      </c>
      <c r="BW111" s="863"/>
      <c r="BX111" s="863"/>
      <c r="BY111" s="863"/>
      <c r="BZ111" s="863"/>
      <c r="CA111" s="863" t="s">
        <v>179</v>
      </c>
      <c r="CB111" s="863"/>
      <c r="CC111" s="863"/>
      <c r="CD111" s="863"/>
      <c r="CE111" s="863"/>
      <c r="CF111" s="924" t="s">
        <v>179</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179</v>
      </c>
      <c r="DH111" s="863"/>
      <c r="DI111" s="863"/>
      <c r="DJ111" s="863"/>
      <c r="DK111" s="863"/>
      <c r="DL111" s="863" t="s">
        <v>446</v>
      </c>
      <c r="DM111" s="863"/>
      <c r="DN111" s="863"/>
      <c r="DO111" s="863"/>
      <c r="DP111" s="863"/>
      <c r="DQ111" s="863" t="s">
        <v>179</v>
      </c>
      <c r="DR111" s="863"/>
      <c r="DS111" s="863"/>
      <c r="DT111" s="863"/>
      <c r="DU111" s="863"/>
      <c r="DV111" s="840" t="s">
        <v>179</v>
      </c>
      <c r="DW111" s="840"/>
      <c r="DX111" s="840"/>
      <c r="DY111" s="840"/>
      <c r="DZ111" s="841"/>
    </row>
    <row r="112" spans="1:131" s="248" customFormat="1" ht="26.25" customHeight="1">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179</v>
      </c>
      <c r="AB112" s="826"/>
      <c r="AC112" s="826"/>
      <c r="AD112" s="826"/>
      <c r="AE112" s="827"/>
      <c r="AF112" s="828" t="s">
        <v>179</v>
      </c>
      <c r="AG112" s="826"/>
      <c r="AH112" s="826"/>
      <c r="AI112" s="826"/>
      <c r="AJ112" s="827"/>
      <c r="AK112" s="828" t="s">
        <v>179</v>
      </c>
      <c r="AL112" s="826"/>
      <c r="AM112" s="826"/>
      <c r="AN112" s="826"/>
      <c r="AO112" s="827"/>
      <c r="AP112" s="873" t="s">
        <v>179</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251853</v>
      </c>
      <c r="BR112" s="863"/>
      <c r="BS112" s="863"/>
      <c r="BT112" s="863"/>
      <c r="BU112" s="863"/>
      <c r="BV112" s="863">
        <v>240274</v>
      </c>
      <c r="BW112" s="863"/>
      <c r="BX112" s="863"/>
      <c r="BY112" s="863"/>
      <c r="BZ112" s="863"/>
      <c r="CA112" s="863">
        <v>213659</v>
      </c>
      <c r="CB112" s="863"/>
      <c r="CC112" s="863"/>
      <c r="CD112" s="863"/>
      <c r="CE112" s="863"/>
      <c r="CF112" s="924">
        <v>6.8</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446</v>
      </c>
      <c r="DH112" s="863"/>
      <c r="DI112" s="863"/>
      <c r="DJ112" s="863"/>
      <c r="DK112" s="863"/>
      <c r="DL112" s="863" t="s">
        <v>179</v>
      </c>
      <c r="DM112" s="863"/>
      <c r="DN112" s="863"/>
      <c r="DO112" s="863"/>
      <c r="DP112" s="863"/>
      <c r="DQ112" s="863" t="s">
        <v>179</v>
      </c>
      <c r="DR112" s="863"/>
      <c r="DS112" s="863"/>
      <c r="DT112" s="863"/>
      <c r="DU112" s="863"/>
      <c r="DV112" s="840" t="s">
        <v>179</v>
      </c>
      <c r="DW112" s="840"/>
      <c r="DX112" s="840"/>
      <c r="DY112" s="840"/>
      <c r="DZ112" s="841"/>
    </row>
    <row r="113" spans="1:130" s="248" customFormat="1" ht="26.25" customHeight="1">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19461</v>
      </c>
      <c r="AB113" s="972"/>
      <c r="AC113" s="972"/>
      <c r="AD113" s="972"/>
      <c r="AE113" s="973"/>
      <c r="AF113" s="974">
        <v>19648</v>
      </c>
      <c r="AG113" s="972"/>
      <c r="AH113" s="972"/>
      <c r="AI113" s="972"/>
      <c r="AJ113" s="973"/>
      <c r="AK113" s="974">
        <v>19759</v>
      </c>
      <c r="AL113" s="972"/>
      <c r="AM113" s="972"/>
      <c r="AN113" s="972"/>
      <c r="AO113" s="973"/>
      <c r="AP113" s="975">
        <v>0.6</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590311</v>
      </c>
      <c r="BR113" s="863"/>
      <c r="BS113" s="863"/>
      <c r="BT113" s="863"/>
      <c r="BU113" s="863"/>
      <c r="BV113" s="863">
        <v>484585</v>
      </c>
      <c r="BW113" s="863"/>
      <c r="BX113" s="863"/>
      <c r="BY113" s="863"/>
      <c r="BZ113" s="863"/>
      <c r="CA113" s="863">
        <v>408986</v>
      </c>
      <c r="CB113" s="863"/>
      <c r="CC113" s="863"/>
      <c r="CD113" s="863"/>
      <c r="CE113" s="863"/>
      <c r="CF113" s="924">
        <v>13.1</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179</v>
      </c>
      <c r="DH113" s="826"/>
      <c r="DI113" s="826"/>
      <c r="DJ113" s="826"/>
      <c r="DK113" s="827"/>
      <c r="DL113" s="828" t="s">
        <v>179</v>
      </c>
      <c r="DM113" s="826"/>
      <c r="DN113" s="826"/>
      <c r="DO113" s="826"/>
      <c r="DP113" s="827"/>
      <c r="DQ113" s="828" t="s">
        <v>179</v>
      </c>
      <c r="DR113" s="826"/>
      <c r="DS113" s="826"/>
      <c r="DT113" s="826"/>
      <c r="DU113" s="827"/>
      <c r="DV113" s="873" t="s">
        <v>179</v>
      </c>
      <c r="DW113" s="874"/>
      <c r="DX113" s="874"/>
      <c r="DY113" s="874"/>
      <c r="DZ113" s="875"/>
    </row>
    <row r="114" spans="1:130" s="248" customFormat="1" ht="26.25" customHeight="1">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129163</v>
      </c>
      <c r="AB114" s="826"/>
      <c r="AC114" s="826"/>
      <c r="AD114" s="826"/>
      <c r="AE114" s="827"/>
      <c r="AF114" s="828">
        <v>109766</v>
      </c>
      <c r="AG114" s="826"/>
      <c r="AH114" s="826"/>
      <c r="AI114" s="826"/>
      <c r="AJ114" s="827"/>
      <c r="AK114" s="828">
        <v>78868</v>
      </c>
      <c r="AL114" s="826"/>
      <c r="AM114" s="826"/>
      <c r="AN114" s="826"/>
      <c r="AO114" s="827"/>
      <c r="AP114" s="873">
        <v>2.5</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1043853</v>
      </c>
      <c r="BR114" s="863"/>
      <c r="BS114" s="863"/>
      <c r="BT114" s="863"/>
      <c r="BU114" s="863"/>
      <c r="BV114" s="863">
        <v>1029063</v>
      </c>
      <c r="BW114" s="863"/>
      <c r="BX114" s="863"/>
      <c r="BY114" s="863"/>
      <c r="BZ114" s="863"/>
      <c r="CA114" s="863">
        <v>954801</v>
      </c>
      <c r="CB114" s="863"/>
      <c r="CC114" s="863"/>
      <c r="CD114" s="863"/>
      <c r="CE114" s="863"/>
      <c r="CF114" s="924">
        <v>30.6</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179</v>
      </c>
      <c r="DH114" s="826"/>
      <c r="DI114" s="826"/>
      <c r="DJ114" s="826"/>
      <c r="DK114" s="827"/>
      <c r="DL114" s="828" t="s">
        <v>179</v>
      </c>
      <c r="DM114" s="826"/>
      <c r="DN114" s="826"/>
      <c r="DO114" s="826"/>
      <c r="DP114" s="827"/>
      <c r="DQ114" s="828" t="s">
        <v>179</v>
      </c>
      <c r="DR114" s="826"/>
      <c r="DS114" s="826"/>
      <c r="DT114" s="826"/>
      <c r="DU114" s="827"/>
      <c r="DV114" s="873" t="s">
        <v>179</v>
      </c>
      <c r="DW114" s="874"/>
      <c r="DX114" s="874"/>
      <c r="DY114" s="874"/>
      <c r="DZ114" s="875"/>
    </row>
    <row r="115" spans="1:130" s="248" customFormat="1" ht="26.25" customHeight="1">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130</v>
      </c>
      <c r="AB115" s="972"/>
      <c r="AC115" s="972"/>
      <c r="AD115" s="972"/>
      <c r="AE115" s="973"/>
      <c r="AF115" s="974">
        <v>102</v>
      </c>
      <c r="AG115" s="972"/>
      <c r="AH115" s="972"/>
      <c r="AI115" s="972"/>
      <c r="AJ115" s="973"/>
      <c r="AK115" s="974">
        <v>52</v>
      </c>
      <c r="AL115" s="972"/>
      <c r="AM115" s="972"/>
      <c r="AN115" s="972"/>
      <c r="AO115" s="973"/>
      <c r="AP115" s="975">
        <v>0</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179</v>
      </c>
      <c r="BR115" s="863"/>
      <c r="BS115" s="863"/>
      <c r="BT115" s="863"/>
      <c r="BU115" s="863"/>
      <c r="BV115" s="863" t="s">
        <v>179</v>
      </c>
      <c r="BW115" s="863"/>
      <c r="BX115" s="863"/>
      <c r="BY115" s="863"/>
      <c r="BZ115" s="863"/>
      <c r="CA115" s="863" t="s">
        <v>179</v>
      </c>
      <c r="CB115" s="863"/>
      <c r="CC115" s="863"/>
      <c r="CD115" s="863"/>
      <c r="CE115" s="863"/>
      <c r="CF115" s="924" t="s">
        <v>179</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179</v>
      </c>
      <c r="DH115" s="826"/>
      <c r="DI115" s="826"/>
      <c r="DJ115" s="826"/>
      <c r="DK115" s="827"/>
      <c r="DL115" s="828" t="s">
        <v>179</v>
      </c>
      <c r="DM115" s="826"/>
      <c r="DN115" s="826"/>
      <c r="DO115" s="826"/>
      <c r="DP115" s="827"/>
      <c r="DQ115" s="828" t="s">
        <v>179</v>
      </c>
      <c r="DR115" s="826"/>
      <c r="DS115" s="826"/>
      <c r="DT115" s="826"/>
      <c r="DU115" s="827"/>
      <c r="DV115" s="873" t="s">
        <v>179</v>
      </c>
      <c r="DW115" s="874"/>
      <c r="DX115" s="874"/>
      <c r="DY115" s="874"/>
      <c r="DZ115" s="875"/>
    </row>
    <row r="116" spans="1:130" s="248" customFormat="1" ht="26.25" customHeight="1">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179</v>
      </c>
      <c r="AB116" s="826"/>
      <c r="AC116" s="826"/>
      <c r="AD116" s="826"/>
      <c r="AE116" s="827"/>
      <c r="AF116" s="828" t="s">
        <v>179</v>
      </c>
      <c r="AG116" s="826"/>
      <c r="AH116" s="826"/>
      <c r="AI116" s="826"/>
      <c r="AJ116" s="827"/>
      <c r="AK116" s="828" t="s">
        <v>446</v>
      </c>
      <c r="AL116" s="826"/>
      <c r="AM116" s="826"/>
      <c r="AN116" s="826"/>
      <c r="AO116" s="827"/>
      <c r="AP116" s="873" t="s">
        <v>179</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179</v>
      </c>
      <c r="BR116" s="863"/>
      <c r="BS116" s="863"/>
      <c r="BT116" s="863"/>
      <c r="BU116" s="863"/>
      <c r="BV116" s="863" t="s">
        <v>179</v>
      </c>
      <c r="BW116" s="863"/>
      <c r="BX116" s="863"/>
      <c r="BY116" s="863"/>
      <c r="BZ116" s="863"/>
      <c r="CA116" s="863" t="s">
        <v>446</v>
      </c>
      <c r="CB116" s="863"/>
      <c r="CC116" s="863"/>
      <c r="CD116" s="863"/>
      <c r="CE116" s="863"/>
      <c r="CF116" s="924" t="s">
        <v>179</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179</v>
      </c>
      <c r="DH116" s="826"/>
      <c r="DI116" s="826"/>
      <c r="DJ116" s="826"/>
      <c r="DK116" s="827"/>
      <c r="DL116" s="828" t="s">
        <v>179</v>
      </c>
      <c r="DM116" s="826"/>
      <c r="DN116" s="826"/>
      <c r="DO116" s="826"/>
      <c r="DP116" s="827"/>
      <c r="DQ116" s="828" t="s">
        <v>179</v>
      </c>
      <c r="DR116" s="826"/>
      <c r="DS116" s="826"/>
      <c r="DT116" s="826"/>
      <c r="DU116" s="827"/>
      <c r="DV116" s="873" t="s">
        <v>179</v>
      </c>
      <c r="DW116" s="874"/>
      <c r="DX116" s="874"/>
      <c r="DY116" s="874"/>
      <c r="DZ116" s="875"/>
    </row>
    <row r="117" spans="1:130" s="248" customFormat="1" ht="26.25" customHeight="1">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796412</v>
      </c>
      <c r="AB117" s="958"/>
      <c r="AC117" s="958"/>
      <c r="AD117" s="958"/>
      <c r="AE117" s="959"/>
      <c r="AF117" s="960">
        <v>768523</v>
      </c>
      <c r="AG117" s="958"/>
      <c r="AH117" s="958"/>
      <c r="AI117" s="958"/>
      <c r="AJ117" s="959"/>
      <c r="AK117" s="960">
        <v>752232</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179</v>
      </c>
      <c r="BR117" s="863"/>
      <c r="BS117" s="863"/>
      <c r="BT117" s="863"/>
      <c r="BU117" s="863"/>
      <c r="BV117" s="863" t="s">
        <v>179</v>
      </c>
      <c r="BW117" s="863"/>
      <c r="BX117" s="863"/>
      <c r="BY117" s="863"/>
      <c r="BZ117" s="863"/>
      <c r="CA117" s="863" t="s">
        <v>179</v>
      </c>
      <c r="CB117" s="863"/>
      <c r="CC117" s="863"/>
      <c r="CD117" s="863"/>
      <c r="CE117" s="863"/>
      <c r="CF117" s="924" t="s">
        <v>179</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179</v>
      </c>
      <c r="DH117" s="826"/>
      <c r="DI117" s="826"/>
      <c r="DJ117" s="826"/>
      <c r="DK117" s="827"/>
      <c r="DL117" s="828" t="s">
        <v>179</v>
      </c>
      <c r="DM117" s="826"/>
      <c r="DN117" s="826"/>
      <c r="DO117" s="826"/>
      <c r="DP117" s="827"/>
      <c r="DQ117" s="828" t="s">
        <v>179</v>
      </c>
      <c r="DR117" s="826"/>
      <c r="DS117" s="826"/>
      <c r="DT117" s="826"/>
      <c r="DU117" s="827"/>
      <c r="DV117" s="873" t="s">
        <v>179</v>
      </c>
      <c r="DW117" s="874"/>
      <c r="DX117" s="874"/>
      <c r="DY117" s="874"/>
      <c r="DZ117" s="875"/>
    </row>
    <row r="118" spans="1:130" s="248" customFormat="1" ht="26.25" customHeight="1">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307</v>
      </c>
      <c r="AL118" s="951"/>
      <c r="AM118" s="951"/>
      <c r="AN118" s="951"/>
      <c r="AO118" s="952"/>
      <c r="AP118" s="954" t="s">
        <v>437</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179</v>
      </c>
      <c r="BR118" s="894"/>
      <c r="BS118" s="894"/>
      <c r="BT118" s="894"/>
      <c r="BU118" s="894"/>
      <c r="BV118" s="894" t="s">
        <v>179</v>
      </c>
      <c r="BW118" s="894"/>
      <c r="BX118" s="894"/>
      <c r="BY118" s="894"/>
      <c r="BZ118" s="894"/>
      <c r="CA118" s="894" t="s">
        <v>179</v>
      </c>
      <c r="CB118" s="894"/>
      <c r="CC118" s="894"/>
      <c r="CD118" s="894"/>
      <c r="CE118" s="894"/>
      <c r="CF118" s="924" t="s">
        <v>179</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179</v>
      </c>
      <c r="DH118" s="826"/>
      <c r="DI118" s="826"/>
      <c r="DJ118" s="826"/>
      <c r="DK118" s="827"/>
      <c r="DL118" s="828" t="s">
        <v>179</v>
      </c>
      <c r="DM118" s="826"/>
      <c r="DN118" s="826"/>
      <c r="DO118" s="826"/>
      <c r="DP118" s="827"/>
      <c r="DQ118" s="828" t="s">
        <v>179</v>
      </c>
      <c r="DR118" s="826"/>
      <c r="DS118" s="826"/>
      <c r="DT118" s="826"/>
      <c r="DU118" s="827"/>
      <c r="DV118" s="873" t="s">
        <v>179</v>
      </c>
      <c r="DW118" s="874"/>
      <c r="DX118" s="874"/>
      <c r="DY118" s="874"/>
      <c r="DZ118" s="875"/>
    </row>
    <row r="119" spans="1:130" s="248" customFormat="1" ht="26.25" customHeight="1">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179</v>
      </c>
      <c r="AB119" s="944"/>
      <c r="AC119" s="944"/>
      <c r="AD119" s="944"/>
      <c r="AE119" s="945"/>
      <c r="AF119" s="946" t="s">
        <v>179</v>
      </c>
      <c r="AG119" s="944"/>
      <c r="AH119" s="944"/>
      <c r="AI119" s="944"/>
      <c r="AJ119" s="945"/>
      <c r="AK119" s="946" t="s">
        <v>179</v>
      </c>
      <c r="AL119" s="944"/>
      <c r="AM119" s="944"/>
      <c r="AN119" s="944"/>
      <c r="AO119" s="945"/>
      <c r="AP119" s="947" t="s">
        <v>179</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468</v>
      </c>
      <c r="BP119" s="927"/>
      <c r="BQ119" s="931">
        <v>10525288</v>
      </c>
      <c r="BR119" s="894"/>
      <c r="BS119" s="894"/>
      <c r="BT119" s="894"/>
      <c r="BU119" s="894"/>
      <c r="BV119" s="894">
        <v>10864011</v>
      </c>
      <c r="BW119" s="894"/>
      <c r="BX119" s="894"/>
      <c r="BY119" s="894"/>
      <c r="BZ119" s="894"/>
      <c r="CA119" s="894">
        <v>11643196</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179</v>
      </c>
      <c r="DH119" s="809"/>
      <c r="DI119" s="809"/>
      <c r="DJ119" s="809"/>
      <c r="DK119" s="810"/>
      <c r="DL119" s="811" t="s">
        <v>179</v>
      </c>
      <c r="DM119" s="809"/>
      <c r="DN119" s="809"/>
      <c r="DO119" s="809"/>
      <c r="DP119" s="810"/>
      <c r="DQ119" s="811" t="s">
        <v>179</v>
      </c>
      <c r="DR119" s="809"/>
      <c r="DS119" s="809"/>
      <c r="DT119" s="809"/>
      <c r="DU119" s="810"/>
      <c r="DV119" s="897" t="s">
        <v>179</v>
      </c>
      <c r="DW119" s="898"/>
      <c r="DX119" s="898"/>
      <c r="DY119" s="898"/>
      <c r="DZ119" s="899"/>
    </row>
    <row r="120" spans="1:130" s="248" customFormat="1" ht="26.25" customHeight="1">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179</v>
      </c>
      <c r="AB120" s="826"/>
      <c r="AC120" s="826"/>
      <c r="AD120" s="826"/>
      <c r="AE120" s="827"/>
      <c r="AF120" s="828" t="s">
        <v>179</v>
      </c>
      <c r="AG120" s="826"/>
      <c r="AH120" s="826"/>
      <c r="AI120" s="826"/>
      <c r="AJ120" s="827"/>
      <c r="AK120" s="828" t="s">
        <v>179</v>
      </c>
      <c r="AL120" s="826"/>
      <c r="AM120" s="826"/>
      <c r="AN120" s="826"/>
      <c r="AO120" s="827"/>
      <c r="AP120" s="873" t="s">
        <v>179</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4483718</v>
      </c>
      <c r="BR120" s="891"/>
      <c r="BS120" s="891"/>
      <c r="BT120" s="891"/>
      <c r="BU120" s="891"/>
      <c r="BV120" s="891">
        <v>4059051</v>
      </c>
      <c r="BW120" s="891"/>
      <c r="BX120" s="891"/>
      <c r="BY120" s="891"/>
      <c r="BZ120" s="891"/>
      <c r="CA120" s="891">
        <v>4505613</v>
      </c>
      <c r="CB120" s="891"/>
      <c r="CC120" s="891"/>
      <c r="CD120" s="891"/>
      <c r="CE120" s="891"/>
      <c r="CF120" s="915">
        <v>144.30000000000001</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v>251853</v>
      </c>
      <c r="DH120" s="891"/>
      <c r="DI120" s="891"/>
      <c r="DJ120" s="891"/>
      <c r="DK120" s="891"/>
      <c r="DL120" s="891">
        <v>240274</v>
      </c>
      <c r="DM120" s="891"/>
      <c r="DN120" s="891"/>
      <c r="DO120" s="891"/>
      <c r="DP120" s="891"/>
      <c r="DQ120" s="891">
        <v>212591</v>
      </c>
      <c r="DR120" s="891"/>
      <c r="DS120" s="891"/>
      <c r="DT120" s="891"/>
      <c r="DU120" s="891"/>
      <c r="DV120" s="892">
        <v>6.8</v>
      </c>
      <c r="DW120" s="892"/>
      <c r="DX120" s="892"/>
      <c r="DY120" s="892"/>
      <c r="DZ120" s="893"/>
    </row>
    <row r="121" spans="1:130" s="248" customFormat="1" ht="26.25" customHeight="1">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179</v>
      </c>
      <c r="AB121" s="826"/>
      <c r="AC121" s="826"/>
      <c r="AD121" s="826"/>
      <c r="AE121" s="827"/>
      <c r="AF121" s="828" t="s">
        <v>179</v>
      </c>
      <c r="AG121" s="826"/>
      <c r="AH121" s="826"/>
      <c r="AI121" s="826"/>
      <c r="AJ121" s="827"/>
      <c r="AK121" s="828" t="s">
        <v>179</v>
      </c>
      <c r="AL121" s="826"/>
      <c r="AM121" s="826"/>
      <c r="AN121" s="826"/>
      <c r="AO121" s="827"/>
      <c r="AP121" s="873" t="s">
        <v>179</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664878</v>
      </c>
      <c r="BR121" s="863"/>
      <c r="BS121" s="863"/>
      <c r="BT121" s="863"/>
      <c r="BU121" s="863"/>
      <c r="BV121" s="863">
        <v>606525</v>
      </c>
      <c r="BW121" s="863"/>
      <c r="BX121" s="863"/>
      <c r="BY121" s="863"/>
      <c r="BZ121" s="863"/>
      <c r="CA121" s="863">
        <v>511103</v>
      </c>
      <c r="CB121" s="863"/>
      <c r="CC121" s="863"/>
      <c r="CD121" s="863"/>
      <c r="CE121" s="863"/>
      <c r="CF121" s="924">
        <v>16.399999999999999</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t="s">
        <v>179</v>
      </c>
      <c r="DH121" s="863"/>
      <c r="DI121" s="863"/>
      <c r="DJ121" s="863"/>
      <c r="DK121" s="863"/>
      <c r="DL121" s="863" t="s">
        <v>179</v>
      </c>
      <c r="DM121" s="863"/>
      <c r="DN121" s="863"/>
      <c r="DO121" s="863"/>
      <c r="DP121" s="863"/>
      <c r="DQ121" s="863">
        <v>1068</v>
      </c>
      <c r="DR121" s="863"/>
      <c r="DS121" s="863"/>
      <c r="DT121" s="863"/>
      <c r="DU121" s="863"/>
      <c r="DV121" s="840">
        <v>0</v>
      </c>
      <c r="DW121" s="840"/>
      <c r="DX121" s="840"/>
      <c r="DY121" s="840"/>
      <c r="DZ121" s="841"/>
    </row>
    <row r="122" spans="1:130" s="248" customFormat="1" ht="26.25" customHeight="1">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179</v>
      </c>
      <c r="AB122" s="826"/>
      <c r="AC122" s="826"/>
      <c r="AD122" s="826"/>
      <c r="AE122" s="827"/>
      <c r="AF122" s="828" t="s">
        <v>179</v>
      </c>
      <c r="AG122" s="826"/>
      <c r="AH122" s="826"/>
      <c r="AI122" s="826"/>
      <c r="AJ122" s="827"/>
      <c r="AK122" s="828" t="s">
        <v>179</v>
      </c>
      <c r="AL122" s="826"/>
      <c r="AM122" s="826"/>
      <c r="AN122" s="826"/>
      <c r="AO122" s="827"/>
      <c r="AP122" s="873" t="s">
        <v>179</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5206178</v>
      </c>
      <c r="BR122" s="894"/>
      <c r="BS122" s="894"/>
      <c r="BT122" s="894"/>
      <c r="BU122" s="894"/>
      <c r="BV122" s="894">
        <v>5588922</v>
      </c>
      <c r="BW122" s="894"/>
      <c r="BX122" s="894"/>
      <c r="BY122" s="894"/>
      <c r="BZ122" s="894"/>
      <c r="CA122" s="894">
        <v>6952085</v>
      </c>
      <c r="CB122" s="894"/>
      <c r="CC122" s="894"/>
      <c r="CD122" s="894"/>
      <c r="CE122" s="894"/>
      <c r="CF122" s="895">
        <v>222.7</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t="s">
        <v>179</v>
      </c>
      <c r="DH122" s="863"/>
      <c r="DI122" s="863"/>
      <c r="DJ122" s="863"/>
      <c r="DK122" s="863"/>
      <c r="DL122" s="863" t="s">
        <v>179</v>
      </c>
      <c r="DM122" s="863"/>
      <c r="DN122" s="863"/>
      <c r="DO122" s="863"/>
      <c r="DP122" s="863"/>
      <c r="DQ122" s="863" t="s">
        <v>179</v>
      </c>
      <c r="DR122" s="863"/>
      <c r="DS122" s="863"/>
      <c r="DT122" s="863"/>
      <c r="DU122" s="863"/>
      <c r="DV122" s="840" t="s">
        <v>179</v>
      </c>
      <c r="DW122" s="840"/>
      <c r="DX122" s="840"/>
      <c r="DY122" s="840"/>
      <c r="DZ122" s="841"/>
    </row>
    <row r="123" spans="1:130" s="248" customFormat="1" ht="26.25" customHeight="1">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179</v>
      </c>
      <c r="AB123" s="826"/>
      <c r="AC123" s="826"/>
      <c r="AD123" s="826"/>
      <c r="AE123" s="827"/>
      <c r="AF123" s="828" t="s">
        <v>179</v>
      </c>
      <c r="AG123" s="826"/>
      <c r="AH123" s="826"/>
      <c r="AI123" s="826"/>
      <c r="AJ123" s="827"/>
      <c r="AK123" s="828" t="s">
        <v>179</v>
      </c>
      <c r="AL123" s="826"/>
      <c r="AM123" s="826"/>
      <c r="AN123" s="826"/>
      <c r="AO123" s="827"/>
      <c r="AP123" s="873" t="s">
        <v>179</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479</v>
      </c>
      <c r="BP123" s="927"/>
      <c r="BQ123" s="881">
        <v>10354774</v>
      </c>
      <c r="BR123" s="882"/>
      <c r="BS123" s="882"/>
      <c r="BT123" s="882"/>
      <c r="BU123" s="882"/>
      <c r="BV123" s="882">
        <v>10254498</v>
      </c>
      <c r="BW123" s="882"/>
      <c r="BX123" s="882"/>
      <c r="BY123" s="882"/>
      <c r="BZ123" s="882"/>
      <c r="CA123" s="882">
        <v>11968801</v>
      </c>
      <c r="CB123" s="882"/>
      <c r="CC123" s="882"/>
      <c r="CD123" s="882"/>
      <c r="CE123" s="882"/>
      <c r="CF123" s="792"/>
      <c r="CG123" s="793"/>
      <c r="CH123" s="793"/>
      <c r="CI123" s="793"/>
      <c r="CJ123" s="883"/>
      <c r="CK123" s="918"/>
      <c r="CL123" s="904"/>
      <c r="CM123" s="904"/>
      <c r="CN123" s="904"/>
      <c r="CO123" s="905"/>
      <c r="CP123" s="884" t="s">
        <v>407</v>
      </c>
      <c r="CQ123" s="885"/>
      <c r="CR123" s="885"/>
      <c r="CS123" s="885"/>
      <c r="CT123" s="885"/>
      <c r="CU123" s="885"/>
      <c r="CV123" s="885"/>
      <c r="CW123" s="885"/>
      <c r="CX123" s="885"/>
      <c r="CY123" s="885"/>
      <c r="CZ123" s="885"/>
      <c r="DA123" s="885"/>
      <c r="DB123" s="885"/>
      <c r="DC123" s="885"/>
      <c r="DD123" s="885"/>
      <c r="DE123" s="885"/>
      <c r="DF123" s="886"/>
      <c r="DG123" s="825" t="s">
        <v>179</v>
      </c>
      <c r="DH123" s="826"/>
      <c r="DI123" s="826"/>
      <c r="DJ123" s="826"/>
      <c r="DK123" s="827"/>
      <c r="DL123" s="828" t="s">
        <v>179</v>
      </c>
      <c r="DM123" s="826"/>
      <c r="DN123" s="826"/>
      <c r="DO123" s="826"/>
      <c r="DP123" s="827"/>
      <c r="DQ123" s="828" t="s">
        <v>179</v>
      </c>
      <c r="DR123" s="826"/>
      <c r="DS123" s="826"/>
      <c r="DT123" s="826"/>
      <c r="DU123" s="827"/>
      <c r="DV123" s="873" t="s">
        <v>179</v>
      </c>
      <c r="DW123" s="874"/>
      <c r="DX123" s="874"/>
      <c r="DY123" s="874"/>
      <c r="DZ123" s="875"/>
    </row>
    <row r="124" spans="1:130" s="248" customFormat="1" ht="26.25" customHeight="1" thickBot="1">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179</v>
      </c>
      <c r="AB124" s="826"/>
      <c r="AC124" s="826"/>
      <c r="AD124" s="826"/>
      <c r="AE124" s="827"/>
      <c r="AF124" s="828" t="s">
        <v>179</v>
      </c>
      <c r="AG124" s="826"/>
      <c r="AH124" s="826"/>
      <c r="AI124" s="826"/>
      <c r="AJ124" s="827"/>
      <c r="AK124" s="828" t="s">
        <v>179</v>
      </c>
      <c r="AL124" s="826"/>
      <c r="AM124" s="826"/>
      <c r="AN124" s="826"/>
      <c r="AO124" s="827"/>
      <c r="AP124" s="873" t="s">
        <v>179</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5.6</v>
      </c>
      <c r="BR124" s="880"/>
      <c r="BS124" s="880"/>
      <c r="BT124" s="880"/>
      <c r="BU124" s="880"/>
      <c r="BV124" s="880">
        <v>20.100000000000001</v>
      </c>
      <c r="BW124" s="880"/>
      <c r="BX124" s="880"/>
      <c r="BY124" s="880"/>
      <c r="BZ124" s="880"/>
      <c r="CA124" s="880" t="s">
        <v>179</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t="s">
        <v>179</v>
      </c>
      <c r="DH124" s="809"/>
      <c r="DI124" s="809"/>
      <c r="DJ124" s="809"/>
      <c r="DK124" s="810"/>
      <c r="DL124" s="811" t="s">
        <v>179</v>
      </c>
      <c r="DM124" s="809"/>
      <c r="DN124" s="809"/>
      <c r="DO124" s="809"/>
      <c r="DP124" s="810"/>
      <c r="DQ124" s="811" t="s">
        <v>179</v>
      </c>
      <c r="DR124" s="809"/>
      <c r="DS124" s="809"/>
      <c r="DT124" s="809"/>
      <c r="DU124" s="810"/>
      <c r="DV124" s="897" t="s">
        <v>179</v>
      </c>
      <c r="DW124" s="898"/>
      <c r="DX124" s="898"/>
      <c r="DY124" s="898"/>
      <c r="DZ124" s="899"/>
    </row>
    <row r="125" spans="1:130" s="248" customFormat="1" ht="26.25" customHeight="1">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179</v>
      </c>
      <c r="AB125" s="826"/>
      <c r="AC125" s="826"/>
      <c r="AD125" s="826"/>
      <c r="AE125" s="827"/>
      <c r="AF125" s="828" t="s">
        <v>179</v>
      </c>
      <c r="AG125" s="826"/>
      <c r="AH125" s="826"/>
      <c r="AI125" s="826"/>
      <c r="AJ125" s="827"/>
      <c r="AK125" s="828" t="s">
        <v>179</v>
      </c>
      <c r="AL125" s="826"/>
      <c r="AM125" s="826"/>
      <c r="AN125" s="826"/>
      <c r="AO125" s="827"/>
      <c r="AP125" s="873" t="s">
        <v>179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179</v>
      </c>
      <c r="DH125" s="891"/>
      <c r="DI125" s="891"/>
      <c r="DJ125" s="891"/>
      <c r="DK125" s="891"/>
      <c r="DL125" s="891" t="s">
        <v>179</v>
      </c>
      <c r="DM125" s="891"/>
      <c r="DN125" s="891"/>
      <c r="DO125" s="891"/>
      <c r="DP125" s="891"/>
      <c r="DQ125" s="891" t="s">
        <v>179</v>
      </c>
      <c r="DR125" s="891"/>
      <c r="DS125" s="891"/>
      <c r="DT125" s="891"/>
      <c r="DU125" s="891"/>
      <c r="DV125" s="892" t="s">
        <v>179</v>
      </c>
      <c r="DW125" s="892"/>
      <c r="DX125" s="892"/>
      <c r="DY125" s="892"/>
      <c r="DZ125" s="893"/>
    </row>
    <row r="126" spans="1:130" s="248" customFormat="1" ht="26.25" customHeight="1" thickBot="1">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179</v>
      </c>
      <c r="AB126" s="826"/>
      <c r="AC126" s="826"/>
      <c r="AD126" s="826"/>
      <c r="AE126" s="827"/>
      <c r="AF126" s="828" t="s">
        <v>179</v>
      </c>
      <c r="AG126" s="826"/>
      <c r="AH126" s="826"/>
      <c r="AI126" s="826"/>
      <c r="AJ126" s="827"/>
      <c r="AK126" s="828" t="s">
        <v>179</v>
      </c>
      <c r="AL126" s="826"/>
      <c r="AM126" s="826"/>
      <c r="AN126" s="826"/>
      <c r="AO126" s="827"/>
      <c r="AP126" s="873" t="s">
        <v>179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179</v>
      </c>
      <c r="DH126" s="863"/>
      <c r="DI126" s="863"/>
      <c r="DJ126" s="863"/>
      <c r="DK126" s="863"/>
      <c r="DL126" s="863" t="s">
        <v>179</v>
      </c>
      <c r="DM126" s="863"/>
      <c r="DN126" s="863"/>
      <c r="DO126" s="863"/>
      <c r="DP126" s="863"/>
      <c r="DQ126" s="863" t="s">
        <v>179</v>
      </c>
      <c r="DR126" s="863"/>
      <c r="DS126" s="863"/>
      <c r="DT126" s="863"/>
      <c r="DU126" s="863"/>
      <c r="DV126" s="840" t="s">
        <v>179</v>
      </c>
      <c r="DW126" s="840"/>
      <c r="DX126" s="840"/>
      <c r="DY126" s="840"/>
      <c r="DZ126" s="841"/>
    </row>
    <row r="127" spans="1:130" s="248" customFormat="1" ht="26.25" customHeight="1">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130</v>
      </c>
      <c r="AB127" s="826"/>
      <c r="AC127" s="826"/>
      <c r="AD127" s="826"/>
      <c r="AE127" s="827"/>
      <c r="AF127" s="828">
        <v>102</v>
      </c>
      <c r="AG127" s="826"/>
      <c r="AH127" s="826"/>
      <c r="AI127" s="826"/>
      <c r="AJ127" s="827"/>
      <c r="AK127" s="828">
        <v>52</v>
      </c>
      <c r="AL127" s="826"/>
      <c r="AM127" s="826"/>
      <c r="AN127" s="826"/>
      <c r="AO127" s="827"/>
      <c r="AP127" s="873">
        <v>0</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179</v>
      </c>
      <c r="DH127" s="863"/>
      <c r="DI127" s="863"/>
      <c r="DJ127" s="863"/>
      <c r="DK127" s="863"/>
      <c r="DL127" s="863" t="s">
        <v>179</v>
      </c>
      <c r="DM127" s="863"/>
      <c r="DN127" s="863"/>
      <c r="DO127" s="863"/>
      <c r="DP127" s="863"/>
      <c r="DQ127" s="863" t="s">
        <v>179</v>
      </c>
      <c r="DR127" s="863"/>
      <c r="DS127" s="863"/>
      <c r="DT127" s="863"/>
      <c r="DU127" s="863"/>
      <c r="DV127" s="840" t="s">
        <v>179</v>
      </c>
      <c r="DW127" s="840"/>
      <c r="DX127" s="840"/>
      <c r="DY127" s="840"/>
      <c r="DZ127" s="841"/>
    </row>
    <row r="128" spans="1:130" s="248" customFormat="1" ht="26.25" customHeight="1" thickBot="1">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39448</v>
      </c>
      <c r="AB128" s="847"/>
      <c r="AC128" s="847"/>
      <c r="AD128" s="847"/>
      <c r="AE128" s="848"/>
      <c r="AF128" s="849">
        <v>31253</v>
      </c>
      <c r="AG128" s="847"/>
      <c r="AH128" s="847"/>
      <c r="AI128" s="847"/>
      <c r="AJ128" s="848"/>
      <c r="AK128" s="849">
        <v>36909</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179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495</v>
      </c>
      <c r="DH128" s="837"/>
      <c r="DI128" s="837"/>
      <c r="DJ128" s="837"/>
      <c r="DK128" s="837"/>
      <c r="DL128" s="837" t="s">
        <v>496</v>
      </c>
      <c r="DM128" s="837"/>
      <c r="DN128" s="837"/>
      <c r="DO128" s="837"/>
      <c r="DP128" s="837"/>
      <c r="DQ128" s="837" t="s">
        <v>497</v>
      </c>
      <c r="DR128" s="837"/>
      <c r="DS128" s="837"/>
      <c r="DT128" s="837"/>
      <c r="DU128" s="837"/>
      <c r="DV128" s="838" t="s">
        <v>496</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498</v>
      </c>
      <c r="X129" s="823"/>
      <c r="Y129" s="823"/>
      <c r="Z129" s="824"/>
      <c r="AA129" s="825">
        <v>3436702</v>
      </c>
      <c r="AB129" s="826"/>
      <c r="AC129" s="826"/>
      <c r="AD129" s="826"/>
      <c r="AE129" s="827"/>
      <c r="AF129" s="828">
        <v>3470442</v>
      </c>
      <c r="AG129" s="826"/>
      <c r="AH129" s="826"/>
      <c r="AI129" s="826"/>
      <c r="AJ129" s="827"/>
      <c r="AK129" s="828">
        <v>3562352</v>
      </c>
      <c r="AL129" s="826"/>
      <c r="AM129" s="826"/>
      <c r="AN129" s="826"/>
      <c r="AO129" s="827"/>
      <c r="AP129" s="829"/>
      <c r="AQ129" s="830"/>
      <c r="AR129" s="830"/>
      <c r="AS129" s="830"/>
      <c r="AT129" s="831"/>
      <c r="AU129" s="286"/>
      <c r="AV129" s="286"/>
      <c r="AW129" s="286"/>
      <c r="AX129" s="795" t="s">
        <v>499</v>
      </c>
      <c r="AY129" s="796"/>
      <c r="AZ129" s="796"/>
      <c r="BA129" s="796"/>
      <c r="BB129" s="796"/>
      <c r="BC129" s="796"/>
      <c r="BD129" s="796"/>
      <c r="BE129" s="797"/>
      <c r="BF129" s="815" t="s">
        <v>496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500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501</v>
      </c>
      <c r="X130" s="823"/>
      <c r="Y130" s="823"/>
      <c r="Z130" s="824"/>
      <c r="AA130" s="825">
        <v>424162</v>
      </c>
      <c r="AB130" s="826"/>
      <c r="AC130" s="826"/>
      <c r="AD130" s="826"/>
      <c r="AE130" s="827"/>
      <c r="AF130" s="828">
        <v>451922</v>
      </c>
      <c r="AG130" s="826"/>
      <c r="AH130" s="826"/>
      <c r="AI130" s="826"/>
      <c r="AJ130" s="827"/>
      <c r="AK130" s="828">
        <v>440363</v>
      </c>
      <c r="AL130" s="826"/>
      <c r="AM130" s="826"/>
      <c r="AN130" s="826"/>
      <c r="AO130" s="827"/>
      <c r="AP130" s="829"/>
      <c r="AQ130" s="830"/>
      <c r="AR130" s="830"/>
      <c r="AS130" s="830"/>
      <c r="AT130" s="831"/>
      <c r="AU130" s="286"/>
      <c r="AV130" s="286"/>
      <c r="AW130" s="286"/>
      <c r="AX130" s="795" t="s">
        <v>502</v>
      </c>
      <c r="AY130" s="796"/>
      <c r="AZ130" s="796"/>
      <c r="BA130" s="796"/>
      <c r="BB130" s="796"/>
      <c r="BC130" s="796"/>
      <c r="BD130" s="796"/>
      <c r="BE130" s="797"/>
      <c r="BF130" s="798">
        <v>9.6999999999999993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503</v>
      </c>
      <c r="X131" s="806"/>
      <c r="Y131" s="806"/>
      <c r="Z131" s="807"/>
      <c r="AA131" s="808">
        <v>3012540</v>
      </c>
      <c r="AB131" s="809"/>
      <c r="AC131" s="809"/>
      <c r="AD131" s="809"/>
      <c r="AE131" s="810"/>
      <c r="AF131" s="811">
        <v>3018520</v>
      </c>
      <c r="AG131" s="809"/>
      <c r="AH131" s="809"/>
      <c r="AI131" s="809"/>
      <c r="AJ131" s="810"/>
      <c r="AK131" s="811">
        <v>3121989</v>
      </c>
      <c r="AL131" s="809"/>
      <c r="AM131" s="809"/>
      <c r="AN131" s="809"/>
      <c r="AO131" s="810"/>
      <c r="AP131" s="812"/>
      <c r="AQ131" s="813"/>
      <c r="AR131" s="813"/>
      <c r="AS131" s="813"/>
      <c r="AT131" s="814"/>
      <c r="AU131" s="286"/>
      <c r="AV131" s="286"/>
      <c r="AW131" s="286"/>
      <c r="AX131" s="773" t="s">
        <v>504</v>
      </c>
      <c r="AY131" s="774"/>
      <c r="AZ131" s="774"/>
      <c r="BA131" s="774"/>
      <c r="BB131" s="774"/>
      <c r="BC131" s="774"/>
      <c r="BD131" s="774"/>
      <c r="BE131" s="775"/>
      <c r="BF131" s="776" t="s">
        <v>496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505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506</v>
      </c>
      <c r="W132" s="786"/>
      <c r="X132" s="786"/>
      <c r="Y132" s="786"/>
      <c r="Z132" s="787"/>
      <c r="AA132" s="788">
        <v>11.04722261</v>
      </c>
      <c r="AB132" s="789"/>
      <c r="AC132" s="789"/>
      <c r="AD132" s="789"/>
      <c r="AE132" s="790"/>
      <c r="AF132" s="791">
        <v>9.4532419860000001</v>
      </c>
      <c r="AG132" s="789"/>
      <c r="AH132" s="789"/>
      <c r="AI132" s="789"/>
      <c r="AJ132" s="790"/>
      <c r="AK132" s="791">
        <v>8.8072059189999994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507</v>
      </c>
      <c r="W133" s="765"/>
      <c r="X133" s="765"/>
      <c r="Y133" s="765"/>
      <c r="Z133" s="766"/>
      <c r="AA133" s="767">
        <v>9.9</v>
      </c>
      <c r="AB133" s="768"/>
      <c r="AC133" s="768"/>
      <c r="AD133" s="768"/>
      <c r="AE133" s="769"/>
      <c r="AF133" s="767">
        <v>9.9</v>
      </c>
      <c r="AG133" s="768"/>
      <c r="AH133" s="768"/>
      <c r="AI133" s="768"/>
      <c r="AJ133" s="769"/>
      <c r="AK133" s="767">
        <v>9.6999999999999993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BztHyXVKGRNQJ+Lj4v4xSIxrP/8qsFJVf1fnsc7frjGFl3OTEisIabr0bUuy7mMfWqVarSyia/ix9b4KXDLrg==" saltValue="/gIXuY9FylG28WpUZu4J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5M2AfXMB1maf7o/s96rT6u7b6j8l3LHs9aZXp7BbrW8Ae3jmIug7Gb07nrdXhlAkm9sf4lUxoHnp0WtdJnTS2A==" saltValue="ylWqVOD56vgvPO9Fczok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r/lU/uVfbqJlcCiHC1Oqo3KF+NqHY1S/GWAZLDKSY+yc/NkVwsWnOa3qj6lGvoBrVo82Nj2gtc6tzZ3dlnmvQ==" saltValue="OpjsqFNWp+fSqFXDxtGY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511</v>
      </c>
      <c r="AP7" s="305"/>
      <c r="AQ7" s="306" t="s">
        <v>512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513</v>
      </c>
      <c r="AQ8" s="312" t="s">
        <v>514</v>
      </c>
      <c r="AR8" s="313" t="s">
        <v>515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516</v>
      </c>
      <c r="AL9" s="1189"/>
      <c r="AM9" s="1189"/>
      <c r="AN9" s="1190"/>
      <c r="AO9" s="314">
        <v>1043418</v>
      </c>
      <c r="AP9" s="314">
        <v>89426</v>
      </c>
      <c r="AQ9" s="315">
        <v>105491</v>
      </c>
      <c r="AR9" s="316">
        <v>-15.2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517</v>
      </c>
      <c r="AL10" s="1189"/>
      <c r="AM10" s="1189"/>
      <c r="AN10" s="1190"/>
      <c r="AO10" s="317">
        <v>242441</v>
      </c>
      <c r="AP10" s="317">
        <v>20778</v>
      </c>
      <c r="AQ10" s="318">
        <v>15011</v>
      </c>
      <c r="AR10" s="319">
        <v>38.4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518</v>
      </c>
      <c r="AL11" s="1189"/>
      <c r="AM11" s="1189"/>
      <c r="AN11" s="1190"/>
      <c r="AO11" s="317" t="s">
        <v>519</v>
      </c>
      <c r="AP11" s="317" t="s">
        <v>519</v>
      </c>
      <c r="AQ11" s="318">
        <v>1542</v>
      </c>
      <c r="AR11" s="319" t="s">
        <v>519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520</v>
      </c>
      <c r="AL12" s="1189"/>
      <c r="AM12" s="1189"/>
      <c r="AN12" s="1190"/>
      <c r="AO12" s="317" t="s">
        <v>519</v>
      </c>
      <c r="AP12" s="317" t="s">
        <v>519</v>
      </c>
      <c r="AQ12" s="318">
        <v>23</v>
      </c>
      <c r="AR12" s="319" t="s">
        <v>519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521</v>
      </c>
      <c r="AL13" s="1189"/>
      <c r="AM13" s="1189"/>
      <c r="AN13" s="1190"/>
      <c r="AO13" s="317">
        <v>58905</v>
      </c>
      <c r="AP13" s="317">
        <v>5048</v>
      </c>
      <c r="AQ13" s="318">
        <v>4603</v>
      </c>
      <c r="AR13" s="319">
        <v>9.6999999999999993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522</v>
      </c>
      <c r="AL14" s="1189"/>
      <c r="AM14" s="1189"/>
      <c r="AN14" s="1190"/>
      <c r="AO14" s="317">
        <v>52344</v>
      </c>
      <c r="AP14" s="317">
        <v>4486</v>
      </c>
      <c r="AQ14" s="318">
        <v>2567</v>
      </c>
      <c r="AR14" s="319">
        <v>74.8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523</v>
      </c>
      <c r="AL15" s="1192"/>
      <c r="AM15" s="1192"/>
      <c r="AN15" s="1193"/>
      <c r="AO15" s="317">
        <v>-92155</v>
      </c>
      <c r="AP15" s="317">
        <v>-7898</v>
      </c>
      <c r="AQ15" s="318">
        <v>-8232</v>
      </c>
      <c r="AR15" s="319">
        <v>-4.0999999999999996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188</v>
      </c>
      <c r="AL16" s="1192"/>
      <c r="AM16" s="1192"/>
      <c r="AN16" s="1193"/>
      <c r="AO16" s="317">
        <v>1304953</v>
      </c>
      <c r="AP16" s="317">
        <v>111840</v>
      </c>
      <c r="AQ16" s="318">
        <v>121006</v>
      </c>
      <c r="AR16" s="319">
        <v>-7.6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528</v>
      </c>
      <c r="AL21" s="1195"/>
      <c r="AM21" s="1195"/>
      <c r="AN21" s="1196"/>
      <c r="AO21" s="330">
        <v>10.97</v>
      </c>
      <c r="AP21" s="331">
        <v>10.65</v>
      </c>
      <c r="AQ21" s="332">
        <v>0.32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529</v>
      </c>
      <c r="AL22" s="1195"/>
      <c r="AM22" s="1195"/>
      <c r="AN22" s="1196"/>
      <c r="AO22" s="335">
        <v>93.2</v>
      </c>
      <c r="AP22" s="336">
        <v>96.6</v>
      </c>
      <c r="AQ22" s="337">
        <v>-3.4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511</v>
      </c>
      <c r="AP30" s="305"/>
      <c r="AQ30" s="306" t="s">
        <v>512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513</v>
      </c>
      <c r="AQ31" s="312" t="s">
        <v>514</v>
      </c>
      <c r="AR31" s="313" t="s">
        <v>515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533</v>
      </c>
      <c r="AL32" s="1178"/>
      <c r="AM32" s="1178"/>
      <c r="AN32" s="1179"/>
      <c r="AO32" s="345">
        <v>653553</v>
      </c>
      <c r="AP32" s="345">
        <v>56012</v>
      </c>
      <c r="AQ32" s="346">
        <v>57338</v>
      </c>
      <c r="AR32" s="347">
        <v>-2.2999999999999998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534</v>
      </c>
      <c r="AL33" s="1178"/>
      <c r="AM33" s="1178"/>
      <c r="AN33" s="1179"/>
      <c r="AO33" s="345" t="s">
        <v>519</v>
      </c>
      <c r="AP33" s="345" t="s">
        <v>519</v>
      </c>
      <c r="AQ33" s="346" t="s">
        <v>519</v>
      </c>
      <c r="AR33" s="347" t="s">
        <v>519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535</v>
      </c>
      <c r="AL34" s="1178"/>
      <c r="AM34" s="1178"/>
      <c r="AN34" s="1179"/>
      <c r="AO34" s="345" t="s">
        <v>519</v>
      </c>
      <c r="AP34" s="345" t="s">
        <v>519</v>
      </c>
      <c r="AQ34" s="346" t="s">
        <v>519</v>
      </c>
      <c r="AR34" s="347" t="s">
        <v>519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536</v>
      </c>
      <c r="AL35" s="1178"/>
      <c r="AM35" s="1178"/>
      <c r="AN35" s="1179"/>
      <c r="AO35" s="345">
        <v>19759</v>
      </c>
      <c r="AP35" s="345">
        <v>1693</v>
      </c>
      <c r="AQ35" s="346">
        <v>15348</v>
      </c>
      <c r="AR35" s="347">
        <v>-89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537</v>
      </c>
      <c r="AL36" s="1178"/>
      <c r="AM36" s="1178"/>
      <c r="AN36" s="1179"/>
      <c r="AO36" s="345">
        <v>78868</v>
      </c>
      <c r="AP36" s="345">
        <v>6759</v>
      </c>
      <c r="AQ36" s="346">
        <v>3535</v>
      </c>
      <c r="AR36" s="347">
        <v>91.2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538</v>
      </c>
      <c r="AL37" s="1178"/>
      <c r="AM37" s="1178"/>
      <c r="AN37" s="1179"/>
      <c r="AO37" s="345">
        <v>52</v>
      </c>
      <c r="AP37" s="345">
        <v>4</v>
      </c>
      <c r="AQ37" s="346">
        <v>572</v>
      </c>
      <c r="AR37" s="347">
        <v>-99.3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539</v>
      </c>
      <c r="AL38" s="1175"/>
      <c r="AM38" s="1175"/>
      <c r="AN38" s="1176"/>
      <c r="AO38" s="348" t="s">
        <v>519</v>
      </c>
      <c r="AP38" s="348" t="s">
        <v>519</v>
      </c>
      <c r="AQ38" s="349">
        <v>6</v>
      </c>
      <c r="AR38" s="337" t="s">
        <v>519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540</v>
      </c>
      <c r="AL39" s="1175"/>
      <c r="AM39" s="1175"/>
      <c r="AN39" s="1176"/>
      <c r="AO39" s="345">
        <v>-36909</v>
      </c>
      <c r="AP39" s="345">
        <v>-3163</v>
      </c>
      <c r="AQ39" s="346">
        <v>-3451</v>
      </c>
      <c r="AR39" s="347">
        <v>-8.3000000000000007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541</v>
      </c>
      <c r="AL40" s="1178"/>
      <c r="AM40" s="1178"/>
      <c r="AN40" s="1179"/>
      <c r="AO40" s="345">
        <v>-440363</v>
      </c>
      <c r="AP40" s="345">
        <v>-37741</v>
      </c>
      <c r="AQ40" s="346">
        <v>-50518</v>
      </c>
      <c r="AR40" s="347">
        <v>-25.3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300</v>
      </c>
      <c r="AL41" s="1181"/>
      <c r="AM41" s="1181"/>
      <c r="AN41" s="1182"/>
      <c r="AO41" s="345">
        <v>274960</v>
      </c>
      <c r="AP41" s="345">
        <v>23565</v>
      </c>
      <c r="AQ41" s="346">
        <v>22830</v>
      </c>
      <c r="AR41" s="347">
        <v>3.2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511</v>
      </c>
      <c r="AN49" s="1185" t="s">
        <v>545</v>
      </c>
      <c r="AO49" s="1186"/>
      <c r="AP49" s="1186"/>
      <c r="AQ49" s="1186"/>
      <c r="AR49" s="118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546</v>
      </c>
      <c r="AO50" s="362" t="s">
        <v>547</v>
      </c>
      <c r="AP50" s="363" t="s">
        <v>548</v>
      </c>
      <c r="AQ50" s="364" t="s">
        <v>549</v>
      </c>
      <c r="AR50" s="365" t="s">
        <v>550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495926</v>
      </c>
      <c r="AN51" s="367">
        <v>39674</v>
      </c>
      <c r="AO51" s="368">
        <v>72.8</v>
      </c>
      <c r="AP51" s="369">
        <v>79466</v>
      </c>
      <c r="AQ51" s="370">
        <v>-25.1</v>
      </c>
      <c r="AR51" s="371">
        <v>97.9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372058</v>
      </c>
      <c r="AN52" s="375">
        <v>29765</v>
      </c>
      <c r="AO52" s="376">
        <v>80.2</v>
      </c>
      <c r="AP52" s="377">
        <v>44645</v>
      </c>
      <c r="AQ52" s="378">
        <v>0.8</v>
      </c>
      <c r="AR52" s="379">
        <v>79.400000000000006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755836</v>
      </c>
      <c r="AN53" s="367">
        <v>61430</v>
      </c>
      <c r="AO53" s="368">
        <v>54.8</v>
      </c>
      <c r="AP53" s="369">
        <v>90072</v>
      </c>
      <c r="AQ53" s="370">
        <v>13.3</v>
      </c>
      <c r="AR53" s="371">
        <v>41.5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304490</v>
      </c>
      <c r="AN54" s="375">
        <v>24747</v>
      </c>
      <c r="AO54" s="376">
        <v>-16.899999999999999</v>
      </c>
      <c r="AP54" s="377">
        <v>46083</v>
      </c>
      <c r="AQ54" s="378">
        <v>3.2</v>
      </c>
      <c r="AR54" s="379">
        <v>-20.100000000000001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1573731</v>
      </c>
      <c r="AN55" s="367">
        <v>130297</v>
      </c>
      <c r="AO55" s="368">
        <v>112.1</v>
      </c>
      <c r="AP55" s="369">
        <v>88328</v>
      </c>
      <c r="AQ55" s="370">
        <v>-1.9</v>
      </c>
      <c r="AR55" s="371">
        <v>114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332328</v>
      </c>
      <c r="AN56" s="375">
        <v>27515</v>
      </c>
      <c r="AO56" s="376">
        <v>11.2</v>
      </c>
      <c r="AP56" s="377">
        <v>49013</v>
      </c>
      <c r="AQ56" s="378">
        <v>6.4</v>
      </c>
      <c r="AR56" s="379">
        <v>4.8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2577750</v>
      </c>
      <c r="AN57" s="367">
        <v>217183</v>
      </c>
      <c r="AO57" s="368">
        <v>66.7</v>
      </c>
      <c r="AP57" s="369">
        <v>103390</v>
      </c>
      <c r="AQ57" s="370">
        <v>17.100000000000001</v>
      </c>
      <c r="AR57" s="371">
        <v>49.6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846095</v>
      </c>
      <c r="AN58" s="375">
        <v>71286</v>
      </c>
      <c r="AO58" s="376">
        <v>159.1</v>
      </c>
      <c r="AP58" s="377">
        <v>51269</v>
      </c>
      <c r="AQ58" s="378">
        <v>4.5999999999999996</v>
      </c>
      <c r="AR58" s="379">
        <v>154.5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2898379</v>
      </c>
      <c r="AN59" s="367">
        <v>248404</v>
      </c>
      <c r="AO59" s="368">
        <v>14.4</v>
      </c>
      <c r="AP59" s="369">
        <v>117234</v>
      </c>
      <c r="AQ59" s="370">
        <v>13.4</v>
      </c>
      <c r="AR59" s="371">
        <v>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1974897</v>
      </c>
      <c r="AN60" s="375">
        <v>169258</v>
      </c>
      <c r="AO60" s="376">
        <v>137.4</v>
      </c>
      <c r="AP60" s="377">
        <v>59796</v>
      </c>
      <c r="AQ60" s="378">
        <v>16.600000000000001</v>
      </c>
      <c r="AR60" s="379">
        <v>120.8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1660324</v>
      </c>
      <c r="AN61" s="382">
        <v>139398</v>
      </c>
      <c r="AO61" s="383">
        <v>64.2</v>
      </c>
      <c r="AP61" s="384">
        <v>95698</v>
      </c>
      <c r="AQ61" s="385">
        <v>3.4</v>
      </c>
      <c r="AR61" s="371">
        <v>60.8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765974</v>
      </c>
      <c r="AN62" s="375">
        <v>64514</v>
      </c>
      <c r="AO62" s="376">
        <v>74.2</v>
      </c>
      <c r="AP62" s="377">
        <v>50161</v>
      </c>
      <c r="AQ62" s="378">
        <v>6.3</v>
      </c>
      <c r="AR62" s="379">
        <v>67.900000000000006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9bzVHJmkzsoXreJda907Fehp1wiUIlAuFiNMKzlvDV7U0rQQWuqVoYjrVkP4O6ABfd/L156/JrVcHoResE9KWA==" saltValue="95F4lkCoTzQxpy6hvk/O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559</v>
      </c>
    </row>
    <row r="120" spans="125:125" ht="13.5" hidden="1" customHeight="1"/>
    <row r="121" spans="125:125" ht="13.5" hidden="1" customHeight="1">
      <c r="DU121" s="292"/>
    </row>
  </sheetData>
  <sheetProtection algorithmName="SHA-512" hashValue="RZk1fu4lM4TGaR28jaQSCZe/Wnz2ovlhTYQtolN9Cjl67vVdsJgLm1qYnN048DaU1qUAbLpI34uVbvEXKs6PIA==" saltValue="bKQmrVCLzyIIyLy9J90X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560</v>
      </c>
    </row>
  </sheetData>
  <sheetProtection algorithmName="SHA-512" hashValue="QIyhg68sfp8r/XUO+pJ0rX38RG7dBzGKsx4VmNjV3Spm+PdPq8wXn5pH7fA06s9e6o5ep1AQnOCRf65TAy3fPQ==" saltValue="FPXA1CX4/7iL2u0UU5qR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9" t="s">
        <v>3</v>
      </c>
      <c r="D47" s="1199"/>
      <c r="E47" s="1200"/>
      <c r="F47" s="11">
        <v>3.65</v>
      </c>
      <c r="G47" s="12">
        <v>8.6999999999999993</v>
      </c>
      <c r="H47" s="12">
        <v>13.41</v>
      </c>
      <c r="I47" s="12">
        <v>19.64</v>
      </c>
      <c r="J47" s="13">
        <v>29.65</v>
      </c>
    </row>
    <row r="48" spans="2:10" ht="57.75" customHeight="1">
      <c r="B48" s="14"/>
      <c r="C48" s="1201" t="s">
        <v>4</v>
      </c>
      <c r="D48" s="1201"/>
      <c r="E48" s="1202"/>
      <c r="F48" s="15">
        <v>5.31</v>
      </c>
      <c r="G48" s="16">
        <v>8.7200000000000006</v>
      </c>
      <c r="H48" s="16">
        <v>5.31</v>
      </c>
      <c r="I48" s="16">
        <v>12.45</v>
      </c>
      <c r="J48" s="17">
        <v>13.43</v>
      </c>
    </row>
    <row r="49" spans="2:10" ht="57.75" customHeight="1" thickBot="1">
      <c r="B49" s="18"/>
      <c r="C49" s="1203" t="s">
        <v>5</v>
      </c>
      <c r="D49" s="1203"/>
      <c r="E49" s="1204"/>
      <c r="F49" s="19">
        <v>4.67</v>
      </c>
      <c r="G49" s="20">
        <v>8.25</v>
      </c>
      <c r="H49" s="20">
        <v>1.21</v>
      </c>
      <c r="I49" s="20">
        <v>13.55</v>
      </c>
      <c r="J49" s="21">
        <v>11.82</v>
      </c>
    </row>
    <row r="50" spans="2:10" ht="13.5" customHeight="1"/>
  </sheetData>
  <sheetProtection algorithmName="SHA-512" hashValue="ba6GhCbUx/wdBkvol7fOBv9LIzleGlY+ONhG4KAFI0n4wiMmzMLwAn4rmYtjndZr1L4U1QZDDk/oGk/jt3/Brw==" saltValue="3ZvBJoc0zKKg34WzPcCo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網谷　康希</cp:lastModifiedBy>
  <cp:lastPrinted>2022-03-22T05:46:47Z</cp:lastPrinted>
  <dcterms:modified xsi:type="dcterms:W3CDTF">2022-03-24T02:55:11Z</dcterms:modified>
</cp:coreProperties>
</file>