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1\共有\14100000_水道事務所\総務係（14110000）\999 _とりあえず\02　早　崇泰\01　決済関係\01　水道事務所関係\令和2年度\02　会計\10_公営企業に係る経営比較分析表（令和元年度決算）の分析等について\"/>
    </mc:Choice>
  </mc:AlternateContent>
  <xr:revisionPtr revIDLastSave="0" documentId="13_ncr:1_{50511A3F-831A-4FD2-813C-A433921C38BA}" xr6:coauthVersionLast="44" xr6:coauthVersionMax="44" xr10:uidLastSave="{00000000-0000-0000-0000-000000000000}"/>
  <workbookProtection workbookAlgorithmName="SHA-512" workbookHashValue="x7RT2QxskxJ1JJe5bRCGZcJWVzZ+MBncj66Jg0RpdGWyC6KUgqg6ATRA7Oj3d14fB5zafe4i3lvQX141PRineQ==" workbookSaltValue="Tu0PJdHn8J9Qlr0ByiQHw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<sst xmlns="http://schemas.openxmlformats.org/spreadsheetml/2006/main" count="228" uniqueCount="113">
  <si>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</si>
  <si>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</si>
  <si>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</si>
  <si>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</si>
  <si>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</si>
  <si>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</si>
  <si>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</si>
  <si>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</si>
  <si>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</si>
  <si>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</si>
  <si>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</si>
  <si>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</si>
  <si>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</si>
  <si>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</si>
  <si>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</si>
  <si>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</si>
  <si>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</si>
  <si>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</si>
  <si>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</si>
  <si>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</si>
  <si>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</si>
  <si>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</si>
  <si>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</si>
  <si>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</si>
  <si>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</si>
  <si>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</si>
  <si>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</si>
  <si>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</si>
  <si>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</si>
  <si>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</si>
  <si>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</si>
  <si>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</si>
  <si>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</si>
  <si>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</si>
  <si>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</si>
  <si>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</si>
  <si>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</si>
  <si>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</si>
  <si>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</si>
  <si>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</si>
  <si>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</si>
  <si>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</si>
  <si>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</si>
  <si>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</si>
  <si>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</si>
  <si>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</si>
  <si>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</si>
  <si>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</si>
  <si>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</si>
  <si>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</si>
  <si>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</si>
  <si>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</si>
  <si>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</si>
  <si>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</si>
  <si>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</si>
  <si>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</si>
  <si>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</si>
  <si>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</si>
  <si>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</si>
  <si>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</si>
  <si>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</si>
  <si>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</si>
  <si>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</si>
  <si>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</si>
  <si>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</si>
  <si>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</si>
  <si>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</si>
  <si>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</si>
  <si>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</si>
  <si>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</si>
  <si>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</si>
  <si>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</si>
  <si>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</si>
  <si>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</si>
  <si>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</si>
  <si>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</si>
  <si>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</si>
  <si>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</si>
  <si>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</si>
  <si>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</si>
  <si>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</si>
  <si>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</si>
  <si>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</si>
  <si>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</si>
  <si>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</si>
  <si>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</si>
  <si>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</si>
  <si>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</si>
  <si>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</si>
  <si>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</si>
  <si>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</si>
  <si>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</si>
  <si>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</si>
  <si>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</si>
  <si>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</si>
  <si>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</si>
  <si>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</si>
  <si>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</si>
  <si>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</si>
  <si>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</si>
  <si>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</si>
  <si>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</si>
  <si>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</si>
  <si>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</si>
  <si>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</si>
  <si>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</si>
  <si>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</si>
  <si>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</si>
  <si>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</si>
  <si>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</si>
  <si>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については、平成29年度より上昇傾向にあり、前年度より4.06％上回っていますが、老朽施設及び管路の更新等に充てる財源確保や修繕費の増加が見込まれるため、更なる費用の削減が必要である。
　累積欠損比率については、平成30年度において未処理欠損金は解消され、本年度も黒字になったため累積欠損比率については、昨年同様0.00％で推移している。
　流動比率については、本年度も100％を超えているものの類似団体に比べまだ低い状態である。今後、管路及び施設の更新による起債の増加が見込まれるため、注意が必要である。
　企業債残高対給水収益比率については、類似団体より低く推移していますが、令和2年度に策定予定である水道基本計画で管路及び施設の更なる更新が見込まれ、起債の借入が増加していくと予想されるため注意が必要である。
　料金回収率については、平成29年度より上昇傾向にあり、前年度より4.12％上昇しました。要因としては、昨年に引き続き営業費用の減少により給水原価が減少したためである。
　給水原価については、類似団体より下回っているが、今後、建設改良費の増加が見込まれるため、減価償却費及び起債の支払利息等の増加が見込まれるため注意が必要である。
　施設利用率については、今年度は昨年度より10.5％増加しておりますが、給水人口の減少に伴い利用率の低下が見込まれるので、浄水施設の利用方法を検討していきたい。
　有収率については、今年度は昨年度より1.74％増加しているが、類似団体に比べまだ低く推移をしている。今後、令和2年度策定予定の基本計画のもと配水管の更新を行い、有収率を向上させていきたい。
　</t>
    <rPh sb="1" eb="3">
      <t>ケイジョウ</t>
    </rPh>
    <rPh sb="3" eb="5">
      <t>シュウシ</t>
    </rPh>
    <rPh sb="5" eb="7">
      <t>ヒリツ</t>
    </rPh>
    <rPh sb="13" eb="15">
      <t>ヘイセイ</t>
    </rPh>
    <rPh sb="17" eb="19">
      <t>ネンド</t>
    </rPh>
    <rPh sb="21" eb="23">
      <t>ジョウショウ</t>
    </rPh>
    <rPh sb="23" eb="25">
      <t>ケイコウ</t>
    </rPh>
    <rPh sb="29" eb="32">
      <t>ゼンネンド</t>
    </rPh>
    <rPh sb="39" eb="41">
      <t>ウワマワ</t>
    </rPh>
    <rPh sb="48" eb="50">
      <t>ロウキュウ</t>
    </rPh>
    <rPh sb="50" eb="52">
      <t>シセツ</t>
    </rPh>
    <rPh sb="52" eb="53">
      <t>オヨ</t>
    </rPh>
    <rPh sb="54" eb="56">
      <t>カンロ</t>
    </rPh>
    <rPh sb="57" eb="59">
      <t>コウシン</t>
    </rPh>
    <rPh sb="59" eb="60">
      <t>トウ</t>
    </rPh>
    <rPh sb="61" eb="62">
      <t>ア</t>
    </rPh>
    <rPh sb="64" eb="66">
      <t>ザイゲン</t>
    </rPh>
    <rPh sb="66" eb="68">
      <t>カクホ</t>
    </rPh>
    <rPh sb="69" eb="72">
      <t>シュウゼンヒ</t>
    </rPh>
    <rPh sb="73" eb="75">
      <t>ゾウカ</t>
    </rPh>
    <rPh sb="76" eb="78">
      <t>ミコ</t>
    </rPh>
    <rPh sb="84" eb="85">
      <t>サラ</t>
    </rPh>
    <rPh sb="87" eb="89">
      <t>ヒヨウ</t>
    </rPh>
    <rPh sb="90" eb="92">
      <t>サクゲン</t>
    </rPh>
    <rPh sb="93" eb="95">
      <t>ヒツヨウ</t>
    </rPh>
    <rPh sb="101" eb="103">
      <t>ルイセキ</t>
    </rPh>
    <rPh sb="103" eb="105">
      <t>ケッソン</t>
    </rPh>
    <rPh sb="105" eb="107">
      <t>ヒリツ</t>
    </rPh>
    <rPh sb="113" eb="115">
      <t>ヘイセイ</t>
    </rPh>
    <rPh sb="117" eb="119">
      <t>ネンド</t>
    </rPh>
    <rPh sb="123" eb="126">
      <t>ミショリ</t>
    </rPh>
    <rPh sb="126" eb="128">
      <t>ケッソン</t>
    </rPh>
    <rPh sb="128" eb="129">
      <t>キン</t>
    </rPh>
    <rPh sb="130" eb="132">
      <t>カイショウ</t>
    </rPh>
    <rPh sb="135" eb="138">
      <t>ホンネンド</t>
    </rPh>
    <rPh sb="139" eb="141">
      <t>クロジ</t>
    </rPh>
    <rPh sb="147" eb="149">
      <t>ルイセキ</t>
    </rPh>
    <rPh sb="149" eb="151">
      <t>ケッソン</t>
    </rPh>
    <rPh sb="151" eb="153">
      <t>ヒリツ</t>
    </rPh>
    <rPh sb="159" eb="161">
      <t>サクネン</t>
    </rPh>
    <rPh sb="161" eb="163">
      <t>ドウヨウ</t>
    </rPh>
    <rPh sb="169" eb="171">
      <t>スイイ</t>
    </rPh>
    <rPh sb="178" eb="180">
      <t>リュウドウ</t>
    </rPh>
    <rPh sb="180" eb="182">
      <t>ヒリツ</t>
    </rPh>
    <rPh sb="188" eb="191">
      <t>ホンネンド</t>
    </rPh>
    <rPh sb="197" eb="198">
      <t>コ</t>
    </rPh>
    <rPh sb="205" eb="207">
      <t>ルイジ</t>
    </rPh>
    <rPh sb="207" eb="209">
      <t>ダンタイ</t>
    </rPh>
    <rPh sb="210" eb="211">
      <t>クラ</t>
    </rPh>
    <rPh sb="214" eb="215">
      <t>ヒク</t>
    </rPh>
    <rPh sb="216" eb="218">
      <t>ジョウタイ</t>
    </rPh>
    <rPh sb="222" eb="224">
      <t>コンゴ</t>
    </rPh>
    <rPh sb="225" eb="227">
      <t>カンロ</t>
    </rPh>
    <rPh sb="227" eb="228">
      <t>オヨ</t>
    </rPh>
    <rPh sb="229" eb="231">
      <t>シセツ</t>
    </rPh>
    <rPh sb="232" eb="234">
      <t>コウシン</t>
    </rPh>
    <rPh sb="237" eb="239">
      <t>キサイ</t>
    </rPh>
    <rPh sb="240" eb="242">
      <t>ゾウカ</t>
    </rPh>
    <rPh sb="243" eb="245">
      <t>ミコ</t>
    </rPh>
    <rPh sb="251" eb="253">
      <t>チュウイ</t>
    </rPh>
    <rPh sb="254" eb="256">
      <t>ヒツヨウ</t>
    </rPh>
    <rPh sb="262" eb="264">
      <t>キギョウ</t>
    </rPh>
    <rPh sb="264" eb="265">
      <t>サイ</t>
    </rPh>
    <rPh sb="265" eb="267">
      <t>ザンダカ</t>
    </rPh>
    <rPh sb="267" eb="268">
      <t>タイ</t>
    </rPh>
    <rPh sb="268" eb="270">
      <t>キュウスイ</t>
    </rPh>
    <rPh sb="270" eb="272">
      <t>シュウエキ</t>
    </rPh>
    <rPh sb="272" eb="274">
      <t>ヒリツ</t>
    </rPh>
    <rPh sb="280" eb="282">
      <t>ルイジ</t>
    </rPh>
    <rPh sb="282" eb="284">
      <t>ダンタイ</t>
    </rPh>
    <rPh sb="286" eb="287">
      <t>ヒク</t>
    </rPh>
    <rPh sb="288" eb="290">
      <t>スイイ</t>
    </rPh>
    <rPh sb="297" eb="299">
      <t>レイワ</t>
    </rPh>
    <rPh sb="300" eb="302">
      <t>ネンド</t>
    </rPh>
    <rPh sb="303" eb="305">
      <t>サクテイ</t>
    </rPh>
    <rPh sb="305" eb="307">
      <t>ヨテイ</t>
    </rPh>
    <rPh sb="310" eb="312">
      <t>スイドウ</t>
    </rPh>
    <rPh sb="312" eb="314">
      <t>キホン</t>
    </rPh>
    <rPh sb="314" eb="316">
      <t>ケイカク</t>
    </rPh>
    <rPh sb="317" eb="319">
      <t>カンロ</t>
    </rPh>
    <rPh sb="319" eb="320">
      <t>オヨ</t>
    </rPh>
    <rPh sb="321" eb="323">
      <t>シセツ</t>
    </rPh>
    <rPh sb="324" eb="325">
      <t>サラ</t>
    </rPh>
    <rPh sb="327" eb="329">
      <t>コウシン</t>
    </rPh>
    <rPh sb="330" eb="332">
      <t>ミコ</t>
    </rPh>
    <rPh sb="335" eb="337">
      <t>キサイ</t>
    </rPh>
    <rPh sb="338" eb="340">
      <t>カリイレ</t>
    </rPh>
    <rPh sb="341" eb="343">
      <t>ゾウカ</t>
    </rPh>
    <rPh sb="348" eb="350">
      <t>ヨソウ</t>
    </rPh>
    <rPh sb="355" eb="357">
      <t>チュウイ</t>
    </rPh>
    <rPh sb="358" eb="360">
      <t>ヒツヨウ</t>
    </rPh>
    <rPh sb="366" eb="368">
      <t>リョウキン</t>
    </rPh>
    <rPh sb="368" eb="370">
      <t>カイシュウ</t>
    </rPh>
    <rPh sb="370" eb="371">
      <t>リツ</t>
    </rPh>
    <rPh sb="377" eb="379">
      <t>ヘイセイ</t>
    </rPh>
    <rPh sb="381" eb="383">
      <t>ネンド</t>
    </rPh>
    <rPh sb="385" eb="387">
      <t>ジョウショウ</t>
    </rPh>
    <rPh sb="387" eb="389">
      <t>ケイコウ</t>
    </rPh>
    <rPh sb="393" eb="396">
      <t>ゼンネンド</t>
    </rPh>
    <rPh sb="403" eb="405">
      <t>ジョウショウ</t>
    </rPh>
    <rPh sb="410" eb="412">
      <t>ヨウイン</t>
    </rPh>
    <rPh sb="417" eb="419">
      <t>サクネン</t>
    </rPh>
    <rPh sb="420" eb="421">
      <t>ヒ</t>
    </rPh>
    <rPh sb="422" eb="423">
      <t>ツヅ</t>
    </rPh>
    <rPh sb="424" eb="426">
      <t>エイギョウ</t>
    </rPh>
    <rPh sb="426" eb="428">
      <t>ヒヨウ</t>
    </rPh>
    <rPh sb="429" eb="431">
      <t>ゲンショウ</t>
    </rPh>
    <rPh sb="434" eb="436">
      <t>キュウスイ</t>
    </rPh>
    <rPh sb="436" eb="438">
      <t>ゲンカ</t>
    </rPh>
    <rPh sb="439" eb="441">
      <t>ゲンショウ</t>
    </rPh>
    <rPh sb="451" eb="453">
      <t>キュウスイ</t>
    </rPh>
    <rPh sb="453" eb="455">
      <t>ゲンカ</t>
    </rPh>
    <rPh sb="461" eb="463">
      <t>ルイジ</t>
    </rPh>
    <rPh sb="463" eb="465">
      <t>ダンタイ</t>
    </rPh>
    <rPh sb="467" eb="469">
      <t>シタマワ</t>
    </rPh>
    <rPh sb="475" eb="477">
      <t>コンゴ</t>
    </rPh>
    <rPh sb="478" eb="480">
      <t>ケンセツ</t>
    </rPh>
    <rPh sb="480" eb="482">
      <t>カイリョウ</t>
    </rPh>
    <rPh sb="482" eb="483">
      <t>ヒ</t>
    </rPh>
    <rPh sb="484" eb="486">
      <t>ゾウカ</t>
    </rPh>
    <rPh sb="487" eb="489">
      <t>ミコ</t>
    </rPh>
    <rPh sb="495" eb="497">
      <t>ゲンカ</t>
    </rPh>
    <rPh sb="497" eb="499">
      <t>ショウキャク</t>
    </rPh>
    <rPh sb="499" eb="500">
      <t>ヒ</t>
    </rPh>
    <rPh sb="500" eb="501">
      <t>オヨ</t>
    </rPh>
    <rPh sb="502" eb="504">
      <t>キサイ</t>
    </rPh>
    <rPh sb="505" eb="507">
      <t>シハラ</t>
    </rPh>
    <rPh sb="507" eb="509">
      <t>リソク</t>
    </rPh>
    <rPh sb="509" eb="510">
      <t>トウ</t>
    </rPh>
    <rPh sb="511" eb="513">
      <t>ゾウカ</t>
    </rPh>
    <rPh sb="514" eb="516">
      <t>ミコ</t>
    </rPh>
    <rPh sb="521" eb="523">
      <t>チュウイ</t>
    </rPh>
    <rPh sb="524" eb="526">
      <t>ヒツヨウ</t>
    </rPh>
    <rPh sb="532" eb="534">
      <t>シセツ</t>
    </rPh>
    <rPh sb="534" eb="536">
      <t>リヨウ</t>
    </rPh>
    <rPh sb="536" eb="537">
      <t>リツ</t>
    </rPh>
    <rPh sb="543" eb="546">
      <t>コンネンド</t>
    </rPh>
    <rPh sb="547" eb="550">
      <t>サクネンド</t>
    </rPh>
    <rPh sb="557" eb="559">
      <t>ゾウカ</t>
    </rPh>
    <rPh sb="567" eb="569">
      <t>キュウスイ</t>
    </rPh>
    <rPh sb="569" eb="571">
      <t>ジンコウ</t>
    </rPh>
    <rPh sb="572" eb="574">
      <t>ゲンショウ</t>
    </rPh>
    <rPh sb="575" eb="576">
      <t>トモナ</t>
    </rPh>
    <rPh sb="577" eb="580">
      <t>リヨウリツ</t>
    </rPh>
    <rPh sb="581" eb="583">
      <t>テイカ</t>
    </rPh>
    <rPh sb="584" eb="586">
      <t>ミコ</t>
    </rPh>
    <rPh sb="592" eb="594">
      <t>ジョウスイ</t>
    </rPh>
    <rPh sb="594" eb="596">
      <t>シセツ</t>
    </rPh>
    <rPh sb="597" eb="599">
      <t>リヨウ</t>
    </rPh>
    <rPh sb="599" eb="601">
      <t>ホウホウ</t>
    </rPh>
    <rPh sb="602" eb="604">
      <t>ケントウ</t>
    </rPh>
    <rPh sb="613" eb="616">
      <t>ユウシュウリツ</t>
    </rPh>
    <rPh sb="622" eb="625">
      <t>コンネンド</t>
    </rPh>
    <rPh sb="626" eb="629">
      <t>サクネンド</t>
    </rPh>
    <rPh sb="636" eb="638">
      <t>ゾウカ</t>
    </rPh>
    <rPh sb="644" eb="646">
      <t>ルイジ</t>
    </rPh>
    <rPh sb="646" eb="648">
      <t>ダンタイ</t>
    </rPh>
    <rPh sb="649" eb="650">
      <t>クラ</t>
    </rPh>
    <rPh sb="653" eb="654">
      <t>ヒク</t>
    </rPh>
    <rPh sb="655" eb="657">
      <t>スイイ</t>
    </rPh>
    <rPh sb="663" eb="665">
      <t>コンゴ</t>
    </rPh>
    <rPh sb="666" eb="668">
      <t>レイワ</t>
    </rPh>
    <rPh sb="669" eb="671">
      <t>ネンド</t>
    </rPh>
    <rPh sb="671" eb="673">
      <t>サクテイ</t>
    </rPh>
    <rPh sb="673" eb="675">
      <t>ヨテイ</t>
    </rPh>
    <rPh sb="676" eb="678">
      <t>キホン</t>
    </rPh>
    <rPh sb="678" eb="680">
      <t>ケイカク</t>
    </rPh>
    <rPh sb="683" eb="686">
      <t>ハイスイカン</t>
    </rPh>
    <rPh sb="687" eb="689">
      <t>コウシン</t>
    </rPh>
    <rPh sb="690" eb="691">
      <t>オコナ</t>
    </rPh>
    <rPh sb="693" eb="695">
      <t>ユウシュウ</t>
    </rPh>
    <rPh sb="695" eb="696">
      <t>リツ</t>
    </rPh>
    <rPh sb="697" eb="699">
      <t>コウジョウ</t>
    </rPh>
    <phoneticPr fontId="4"/>
  </si>
  <si>
    <t>　有形固定資産減価償却率及び管路経年化率については昨年同様横ばい状態が続いており、管路及び施設設備等の更新率が低いことが要因となっており、今後、老朽管路及び施設等については、令和2年度策定予定の基本計画を基に更新を行う予定である。</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5" eb="27">
      <t>サクネン</t>
    </rPh>
    <rPh sb="27" eb="29">
      <t>ドウヨウ</t>
    </rPh>
    <rPh sb="29" eb="30">
      <t>ヨコ</t>
    </rPh>
    <rPh sb="32" eb="34">
      <t>ジョウタイ</t>
    </rPh>
    <rPh sb="35" eb="36">
      <t>ツヅ</t>
    </rPh>
    <rPh sb="41" eb="43">
      <t>カンロ</t>
    </rPh>
    <rPh sb="43" eb="44">
      <t>オヨ</t>
    </rPh>
    <rPh sb="45" eb="47">
      <t>シセツ</t>
    </rPh>
    <rPh sb="47" eb="49">
      <t>セツビ</t>
    </rPh>
    <rPh sb="49" eb="50">
      <t>トウ</t>
    </rPh>
    <rPh sb="51" eb="53">
      <t>コウシン</t>
    </rPh>
    <rPh sb="53" eb="54">
      <t>リツ</t>
    </rPh>
    <rPh sb="55" eb="56">
      <t>ヒク</t>
    </rPh>
    <rPh sb="60" eb="62">
      <t>ヨウイン</t>
    </rPh>
    <rPh sb="69" eb="71">
      <t>コンゴ</t>
    </rPh>
    <rPh sb="72" eb="74">
      <t>ロウキュウ</t>
    </rPh>
    <rPh sb="74" eb="76">
      <t>カンロ</t>
    </rPh>
    <rPh sb="76" eb="77">
      <t>オヨ</t>
    </rPh>
    <rPh sb="78" eb="80">
      <t>シセツ</t>
    </rPh>
    <rPh sb="80" eb="81">
      <t>トウ</t>
    </rPh>
    <rPh sb="92" eb="94">
      <t>サクテイ</t>
    </rPh>
    <rPh sb="94" eb="96">
      <t>ヨテイ</t>
    </rPh>
    <rPh sb="97" eb="99">
      <t>キホン</t>
    </rPh>
    <rPh sb="99" eb="101">
      <t>ケイカク</t>
    </rPh>
    <rPh sb="102" eb="103">
      <t>モト</t>
    </rPh>
    <rPh sb="104" eb="106">
      <t>コウシン</t>
    </rPh>
    <rPh sb="107" eb="108">
      <t>オコナ</t>
    </rPh>
    <rPh sb="109" eb="111">
      <t>ヨテイ</t>
    </rPh>
    <phoneticPr fontId="4"/>
  </si>
  <si>
    <t>　すべての施設において、法定耐用年数以上の資産が多くまた、健全経営を維持するためにも管路及び施設設備等の更新が必要となる。令和2年度策定予定の基本計画及び経営戦略を基に管路及び施設設備等を更新していくためには、料金改定を含め次元の確保について検討していく必要がある。</t>
    <rPh sb="5" eb="7">
      <t>シセツ</t>
    </rPh>
    <rPh sb="12" eb="14">
      <t>ホウテイ</t>
    </rPh>
    <rPh sb="14" eb="16">
      <t>タイヨウ</t>
    </rPh>
    <rPh sb="16" eb="18">
      <t>ネンスウ</t>
    </rPh>
    <rPh sb="18" eb="20">
      <t>イジョウ</t>
    </rPh>
    <rPh sb="21" eb="23">
      <t>シサン</t>
    </rPh>
    <rPh sb="24" eb="25">
      <t>オオ</t>
    </rPh>
    <rPh sb="29" eb="31">
      <t>ケンゼン</t>
    </rPh>
    <rPh sb="31" eb="33">
      <t>ケイエイ</t>
    </rPh>
    <rPh sb="34" eb="36">
      <t>イジ</t>
    </rPh>
    <rPh sb="42" eb="44">
      <t>カンロ</t>
    </rPh>
    <rPh sb="44" eb="45">
      <t>オヨ</t>
    </rPh>
    <rPh sb="46" eb="48">
      <t>シセツ</t>
    </rPh>
    <rPh sb="48" eb="50">
      <t>セツビ</t>
    </rPh>
    <rPh sb="50" eb="51">
      <t>トウ</t>
    </rPh>
    <rPh sb="52" eb="54">
      <t>コウシン</t>
    </rPh>
    <rPh sb="55" eb="57">
      <t>ヒツヨウ</t>
    </rPh>
    <rPh sb="61" eb="63">
      <t>レイワ</t>
    </rPh>
    <rPh sb="64" eb="65">
      <t>ネン</t>
    </rPh>
    <rPh sb="65" eb="66">
      <t>ド</t>
    </rPh>
    <rPh sb="66" eb="68">
      <t>サクテイ</t>
    </rPh>
    <rPh sb="68" eb="70">
      <t>ヨテイ</t>
    </rPh>
    <rPh sb="71" eb="73">
      <t>キホン</t>
    </rPh>
    <rPh sb="73" eb="75">
      <t>ケイカク</t>
    </rPh>
    <rPh sb="75" eb="76">
      <t>オヨ</t>
    </rPh>
    <rPh sb="77" eb="79">
      <t>ケイエイ</t>
    </rPh>
    <rPh sb="79" eb="81">
      <t>センリャク</t>
    </rPh>
    <rPh sb="82" eb="83">
      <t>モト</t>
    </rPh>
    <rPh sb="84" eb="86">
      <t>カンロ</t>
    </rPh>
    <rPh sb="86" eb="87">
      <t>オヨ</t>
    </rPh>
    <rPh sb="88" eb="90">
      <t>シセツ</t>
    </rPh>
    <rPh sb="90" eb="92">
      <t>セツビ</t>
    </rPh>
    <rPh sb="92" eb="93">
      <t>トウ</t>
    </rPh>
    <rPh sb="94" eb="96">
      <t>コウシン</t>
    </rPh>
    <rPh sb="105" eb="107">
      <t>リョウキン</t>
    </rPh>
    <rPh sb="107" eb="109">
      <t>カイテイ</t>
    </rPh>
    <rPh sb="110" eb="111">
      <t>フク</t>
    </rPh>
    <rPh sb="112" eb="114">
      <t>ジゲン</t>
    </rPh>
    <rPh sb="115" eb="117">
      <t>カクホ</t>
    </rPh>
    <rPh sb="121" eb="123">
      <t>ケントウ</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</si>
</sst>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0.27</c:v>
                </c:pt>
                <c:pt idx="2">
                  <c:v>0.32</c:v>
                </c:pt>
                <c:pt idx="3" formatCode="#,##0.00;&quot;△&quot;#,##0.00">
                  <c:v>0</c:v>
                </c:pt>
                <c:pt idx="4" formatCode="#,##0.00;&quot;△&quot;#,##0.00">
                  <c:v>0</c:v>
                </c:pt>
              </c:numCache>
            </c:numRef>
          </c:val>
          <c:extLst>
            <c:ext xmlns:c16="http://schemas.microsoft.com/office/drawing/2014/chart" uri="{C3380CC4-5D6E-409C-BE32-E72D297353CC}">
              <c16:uniqueId val="{00000000-F21E-4D14-A000-79F16EEFE4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0.47</c:v>
                </c:pt>
                <c:pt idx="2">
                  <c:v>0.39</c:v>
                </c:pt>
                <c:pt idx="3">
                  <c:v>0.43</c:v>
                </c:pt>
                <c:pt idx="4">
                  <c:v>0.42</c:v>
                </c:pt>
              </c:numCache>
            </c:numRef>
          </c:val>
          <c:smooth val="0"/>
          <c:extLst>
            <c:ext xmlns:c16="http://schemas.microsoft.com/office/drawing/2014/chart" uri="{C3380CC4-5D6E-409C-BE32-E72D297353CC}">
              <c16:uniqueId val="{00000001-F21E-4D14-A000-79F16EEFE4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55.05</c:v>
                </c:pt>
                <c:pt idx="1">
                  <c:v>55.37</c:v>
                </c:pt>
                <c:pt idx="2">
                  <c:v>54.5</c:v>
                </c:pt>
                <c:pt idx="3">
                  <c:v>56</c:v>
                </c:pt>
                <c:pt idx="4">
                  <c:v>66.05</c:v>
                </c:pt>
              </c:numCache>
            </c:numRef>
          </c:val>
          <c:extLst>
            <c:ext xmlns:c16="http://schemas.microsoft.com/office/drawing/2014/chart" uri="{C3380CC4-5D6E-409C-BE32-E72D297353CC}">
              <c16:uniqueId val="{00000000-80C9-4299-8DED-762A4D1B4A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54.24</c:v>
                </c:pt>
                <c:pt idx="2">
                  <c:v>55.88</c:v>
                </c:pt>
                <c:pt idx="3">
                  <c:v>55.22</c:v>
                </c:pt>
                <c:pt idx="4">
                  <c:v>54.05</c:v>
                </c:pt>
              </c:numCache>
            </c:numRef>
          </c:val>
          <c:smooth val="0"/>
          <c:extLst>
            <c:ext xmlns:c16="http://schemas.microsoft.com/office/drawing/2014/chart" uri="{C3380CC4-5D6E-409C-BE32-E72D297353CC}">
              <c16:uniqueId val="{00000001-80C9-4299-8DED-762A4D1B4A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79.2</c:v>
                </c:pt>
                <c:pt idx="1">
                  <c:v>78.959999999999994</c:v>
                </c:pt>
                <c:pt idx="2">
                  <c:v>77.16</c:v>
                </c:pt>
                <c:pt idx="3">
                  <c:v>73.5</c:v>
                </c:pt>
                <c:pt idx="4">
                  <c:v>75.239999999999995</c:v>
                </c:pt>
              </c:numCache>
            </c:numRef>
          </c:val>
          <c:extLst>
            <c:ext xmlns:c16="http://schemas.microsoft.com/office/drawing/2014/chart" uri="{C3380CC4-5D6E-409C-BE32-E72D297353CC}">
              <c16:uniqueId val="{00000000-F5AC-4846-ABD9-E0F7B0531D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F5AC-4846-ABD9-E0F7B0531D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97.9</c:v>
                </c:pt>
                <c:pt idx="1">
                  <c:v>88.52</c:v>
                </c:pt>
                <c:pt idx="2">
                  <c:v>103.43</c:v>
                </c:pt>
                <c:pt idx="3">
                  <c:v>110.73</c:v>
                </c:pt>
                <c:pt idx="4">
                  <c:v>114.79</c:v>
                </c:pt>
              </c:numCache>
            </c:numRef>
          </c:val>
          <c:extLst>
            <c:ext xmlns:c16="http://schemas.microsoft.com/office/drawing/2014/chart" uri="{C3380CC4-5D6E-409C-BE32-E72D297353CC}">
              <c16:uniqueId val="{00000000-C854-452C-BD31-5C88FE4489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111.34</c:v>
                </c:pt>
                <c:pt idx="2">
                  <c:v>110.02</c:v>
                </c:pt>
                <c:pt idx="3">
                  <c:v>108.76</c:v>
                </c:pt>
                <c:pt idx="4">
                  <c:v>108.46</c:v>
                </c:pt>
              </c:numCache>
            </c:numRef>
          </c:val>
          <c:smooth val="0"/>
          <c:extLst>
            <c:ext xmlns:c16="http://schemas.microsoft.com/office/drawing/2014/chart" uri="{C3380CC4-5D6E-409C-BE32-E72D297353CC}">
              <c16:uniqueId val="{00000001-C854-452C-BD31-5C88FE4489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62.13</c:v>
                </c:pt>
                <c:pt idx="1">
                  <c:v>64.180000000000007</c:v>
                </c:pt>
                <c:pt idx="2">
                  <c:v>65.48</c:v>
                </c:pt>
                <c:pt idx="3">
                  <c:v>63.05</c:v>
                </c:pt>
                <c:pt idx="4">
                  <c:v>63.92</c:v>
                </c:pt>
              </c:numCache>
            </c:numRef>
          </c:val>
          <c:extLst>
            <c:ext xmlns:c16="http://schemas.microsoft.com/office/drawing/2014/chart" uri="{C3380CC4-5D6E-409C-BE32-E72D297353CC}">
              <c16:uniqueId val="{00000000-FAE4-4E28-9128-DEB2416DDA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48.14</c:v>
                </c:pt>
                <c:pt idx="2">
                  <c:v>46.61</c:v>
                </c:pt>
                <c:pt idx="3">
                  <c:v>47.97</c:v>
                </c:pt>
                <c:pt idx="4">
                  <c:v>49.12</c:v>
                </c:pt>
              </c:numCache>
            </c:numRef>
          </c:val>
          <c:smooth val="0"/>
          <c:extLst>
            <c:ext xmlns:c16="http://schemas.microsoft.com/office/drawing/2014/chart" uri="{C3380CC4-5D6E-409C-BE32-E72D297353CC}">
              <c16:uniqueId val="{00000001-FAE4-4E28-9128-DEB2416DDA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57.09</c:v>
                </c:pt>
                <c:pt idx="1">
                  <c:v>56.94</c:v>
                </c:pt>
                <c:pt idx="2">
                  <c:v>56.62</c:v>
                </c:pt>
                <c:pt idx="3">
                  <c:v>56.62</c:v>
                </c:pt>
                <c:pt idx="4">
                  <c:v>56.44</c:v>
                </c:pt>
              </c:numCache>
            </c:numRef>
          </c:val>
          <c:extLst>
            <c:ext xmlns:c16="http://schemas.microsoft.com/office/drawing/2014/chart" uri="{C3380CC4-5D6E-409C-BE32-E72D297353CC}">
              <c16:uniqueId val="{00000000-D702-42CA-BD43-70B8ECBB0D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11.13</c:v>
                </c:pt>
                <c:pt idx="2">
                  <c:v>10.84</c:v>
                </c:pt>
                <c:pt idx="3">
                  <c:v>15.33</c:v>
                </c:pt>
                <c:pt idx="4">
                  <c:v>16.760000000000002</c:v>
                </c:pt>
              </c:numCache>
            </c:numRef>
          </c:val>
          <c:smooth val="0"/>
          <c:extLst>
            <c:ext xmlns:c16="http://schemas.microsoft.com/office/drawing/2014/chart" uri="{C3380CC4-5D6E-409C-BE32-E72D297353CC}">
              <c16:uniqueId val="{00000001-D702-42CA-BD43-70B8ECBB0D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9.56</c:v>
                </c:pt>
                <c:pt idx="2">
                  <c:v>6.32</c:v>
                </c:pt>
                <c:pt idx="3" formatCode="#,##0.00;&quot;△&quot;#,##0.00">
                  <c:v>0</c:v>
                </c:pt>
                <c:pt idx="4" formatCode="#,##0.00;&quot;△&quot;#,##0.00">
                  <c:v>0</c:v>
                </c:pt>
              </c:numCache>
            </c:numRef>
          </c:val>
          <c:extLst>
            <c:ext xmlns:c16="http://schemas.microsoft.com/office/drawing/2014/chart" uri="{C3380CC4-5D6E-409C-BE32-E72D297353CC}">
              <c16:uniqueId val="{00000000-B1A6-40B9-8627-882EF548E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10.130000000000001</c:v>
                </c:pt>
                <c:pt idx="2">
                  <c:v>7.31</c:v>
                </c:pt>
                <c:pt idx="3">
                  <c:v>7.48</c:v>
                </c:pt>
                <c:pt idx="4">
                  <c:v>11.94</c:v>
                </c:pt>
              </c:numCache>
            </c:numRef>
          </c:val>
          <c:smooth val="0"/>
          <c:extLst>
            <c:ext xmlns:c16="http://schemas.microsoft.com/office/drawing/2014/chart" uri="{C3380CC4-5D6E-409C-BE32-E72D297353CC}">
              <c16:uniqueId val="{00000001-B1A6-40B9-8627-882EF548E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232.8</c:v>
                </c:pt>
                <c:pt idx="1">
                  <c:v>185.89</c:v>
                </c:pt>
                <c:pt idx="2">
                  <c:v>158.86000000000001</c:v>
                </c:pt>
                <c:pt idx="3">
                  <c:v>144.07</c:v>
                </c:pt>
                <c:pt idx="4">
                  <c:v>167.95</c:v>
                </c:pt>
              </c:numCache>
            </c:numRef>
          </c:val>
          <c:extLst>
            <c:ext xmlns:c16="http://schemas.microsoft.com/office/drawing/2014/chart" uri="{C3380CC4-5D6E-409C-BE32-E72D297353CC}">
              <c16:uniqueId val="{00000000-7669-4B92-97CF-391F806391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388.67</c:v>
                </c:pt>
                <c:pt idx="2">
                  <c:v>355.27</c:v>
                </c:pt>
                <c:pt idx="3">
                  <c:v>359.7</c:v>
                </c:pt>
                <c:pt idx="4">
                  <c:v>362.93</c:v>
                </c:pt>
              </c:numCache>
            </c:numRef>
          </c:val>
          <c:smooth val="0"/>
          <c:extLst>
            <c:ext xmlns:c16="http://schemas.microsoft.com/office/drawing/2014/chart" uri="{C3380CC4-5D6E-409C-BE32-E72D297353CC}">
              <c16:uniqueId val="{00000001-7669-4B92-97CF-391F806391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246.8</c:v>
                </c:pt>
                <c:pt idx="1">
                  <c:v>235.71</c:v>
                </c:pt>
                <c:pt idx="2">
                  <c:v>234.98</c:v>
                </c:pt>
                <c:pt idx="3">
                  <c:v>265.83</c:v>
                </c:pt>
                <c:pt idx="4">
                  <c:v>247.63</c:v>
                </c:pt>
              </c:numCache>
            </c:numRef>
          </c:val>
          <c:extLst>
            <c:ext xmlns:c16="http://schemas.microsoft.com/office/drawing/2014/chart" uri="{C3380CC4-5D6E-409C-BE32-E72D297353CC}">
              <c16:uniqueId val="{00000000-9C34-4176-8258-F7A59AEEC7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422.5</c:v>
                </c:pt>
                <c:pt idx="2">
                  <c:v>458.27</c:v>
                </c:pt>
                <c:pt idx="3">
                  <c:v>447.01</c:v>
                </c:pt>
                <c:pt idx="4">
                  <c:v>439.05</c:v>
                </c:pt>
              </c:numCache>
            </c:numRef>
          </c:val>
          <c:smooth val="0"/>
          <c:extLst>
            <c:ext xmlns:c16="http://schemas.microsoft.com/office/drawing/2014/chart" uri="{C3380CC4-5D6E-409C-BE32-E72D297353CC}">
              <c16:uniqueId val="{00000001-9C34-4176-8258-F7A59AEEC7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95.89</c:v>
                </c:pt>
                <c:pt idx="1">
                  <c:v>87.37</c:v>
                </c:pt>
                <c:pt idx="2">
                  <c:v>101.85</c:v>
                </c:pt>
                <c:pt idx="3">
                  <c:v>109.06</c:v>
                </c:pt>
                <c:pt idx="4">
                  <c:v>113.18</c:v>
                </c:pt>
              </c:numCache>
            </c:numRef>
          </c:val>
          <c:extLst>
            <c:ext xmlns:c16="http://schemas.microsoft.com/office/drawing/2014/chart" uri="{C3380CC4-5D6E-409C-BE32-E72D297353CC}">
              <c16:uniqueId val="{00000000-731B-4C04-A6E4-3DDA5392C1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101.64</c:v>
                </c:pt>
                <c:pt idx="2">
                  <c:v>96.77</c:v>
                </c:pt>
                <c:pt idx="3">
                  <c:v>95.81</c:v>
                </c:pt>
                <c:pt idx="4">
                  <c:v>95.26</c:v>
                </c:pt>
              </c:numCache>
            </c:numRef>
          </c:val>
          <c:smooth val="0"/>
          <c:extLst>
            <c:ext xmlns:c16="http://schemas.microsoft.com/office/drawing/2014/chart" uri="{C3380CC4-5D6E-409C-BE32-E72D297353CC}">
              <c16:uniqueId val="{00000001-731B-4C04-A6E4-3DDA5392C1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145.19</c:v>
                </c:pt>
                <c:pt idx="1">
                  <c:v>156.44</c:v>
                </c:pt>
                <c:pt idx="2">
                  <c:v>137.09</c:v>
                </c:pt>
                <c:pt idx="3">
                  <c:v>128.31</c:v>
                </c:pt>
                <c:pt idx="4">
                  <c:v>123.92</c:v>
                </c:pt>
              </c:numCache>
            </c:numRef>
          </c:val>
          <c:extLst>
            <c:ext xmlns:c16="http://schemas.microsoft.com/office/drawing/2014/chart" uri="{C3380CC4-5D6E-409C-BE32-E72D297353CC}">
              <c16:uniqueId val="{00000000-DD3F-463E-B625-253F2BAAD8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179.16</c:v>
                </c:pt>
                <c:pt idx="2">
                  <c:v>187.18</c:v>
                </c:pt>
                <c:pt idx="3">
                  <c:v>189.58</c:v>
                </c:pt>
                <c:pt idx="4">
                  <c:v>192.82</c:v>
                </c:pt>
              </c:numCache>
            </c:numRef>
          </c:val>
          <c:smooth val="0"/>
          <c:extLst>
            <c:ext xmlns:c16="http://schemas.microsoft.com/office/drawing/2014/chart" uri="{C3380CC4-5D6E-409C-BE32-E72D297353CC}">
              <c16:uniqueId val="{00000001-DD3F-463E-B625-253F2BAAD8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湯浅町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11869</v>
      </c>
      <c r="AM8" s="61"/>
      <c r="AN8" s="61"/>
      <c r="AO8" s="61"/>
      <c r="AP8" s="61"/>
      <c r="AQ8" s="61"/>
      <c r="AR8" s="61"/>
      <c r="AS8" s="61"/>
      <c r="AT8" s="52">
        <f>データ!$S$6</f>
        <v>20.79</v>
      </c>
      <c r="AU8" s="53"/>
      <c r="AV8" s="53"/>
      <c r="AW8" s="53"/>
      <c r="AX8" s="53"/>
      <c r="AY8" s="53"/>
      <c r="AZ8" s="53"/>
      <c r="BA8" s="53"/>
      <c r="BB8" s="54">
        <f>データ!$T$6</f>
        <v>570.9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52.81</v>
      </c>
      <c r="J10" s="53"/>
      <c r="K10" s="53"/>
      <c r="L10" s="53"/>
      <c r="M10" s="53"/>
      <c r="N10" s="53"/>
      <c r="O10" s="64"/>
      <c r="P10" s="54">
        <f>データ!$P$6</f>
        <v>99.81</v>
      </c>
      <c r="Q10" s="54"/>
      <c r="R10" s="54"/>
      <c r="S10" s="54"/>
      <c r="T10" s="54"/>
      <c r="U10" s="54"/>
      <c r="V10" s="54"/>
      <c r="W10" s="61">
        <f>データ!$Q$6</f>
        <v>2514</v>
      </c>
      <c r="X10" s="61"/>
      <c r="Y10" s="61"/>
      <c r="Z10" s="61"/>
      <c r="AA10" s="61"/>
      <c r="AB10" s="61"/>
      <c r="AC10" s="61"/>
      <c r="AD10" s="2"/>
      <c r="AE10" s="2"/>
      <c r="AF10" s="2"/>
      <c r="AG10" s="2"/>
      <c r="AH10" s="4"/>
      <c r="AI10" s="4"/>
      <c r="AJ10" s="4"/>
      <c r="AK10" s="4"/>
      <c r="AL10" s="61">
        <f>データ!$U$6</f>
        <v>14075</v>
      </c>
      <c r="AM10" s="61"/>
      <c r="AN10" s="61"/>
      <c r="AO10" s="61"/>
      <c r="AP10" s="61"/>
      <c r="AQ10" s="61"/>
      <c r="AR10" s="61"/>
      <c r="AS10" s="61"/>
      <c r="AT10" s="52">
        <f>データ!$V$6</f>
        <v>23.54</v>
      </c>
      <c r="AU10" s="53"/>
      <c r="AV10" s="53"/>
      <c r="AW10" s="53"/>
      <c r="AX10" s="53"/>
      <c r="AY10" s="53"/>
      <c r="AZ10" s="53"/>
      <c r="BA10" s="53"/>
      <c r="BB10" s="54">
        <f>データ!$W$6</f>
        <v>597.91999999999996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5de+t3uRsZxR0DmcuxXjB6TiFfa8BIBP2Ca+C3ZtnzIve+/LJeEZ/QQPCf7pFswjPd6cuNq5X4pVgBKK6FkWw==" saltValue="AFQgDZK1ck4F7KiGSVLg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303615</v>
      </c>
      <c r="D6" s="34">
        <f t="shared" si="3"/>
        <v>46</v>
      </c>
      <c r="E6" s="34">
        <f t="shared" si="3"/>
        <v>1</v>
      </c>
      <c r="F6" s="34">
        <f t="shared" si="3"/>
        <v>0</v>
      </c>
      <c r="G6" s="34">
        <f t="shared" si="3"/>
        <v>1</v>
      </c>
      <c r="H6" s="34" t="str">
        <f t="shared" si="3"/>
        <v>和歌山県　湯浅町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52.81</v>
      </c>
      <c r="P6" s="35">
        <f t="shared" si="3"/>
        <v>99.81</v>
      </c>
      <c r="Q6" s="35">
        <f t="shared" si="3"/>
        <v>2514</v>
      </c>
      <c r="R6" s="35">
        <f t="shared" si="3"/>
        <v>11869</v>
      </c>
      <c r="S6" s="35">
        <f t="shared" si="3"/>
        <v>20.79</v>
      </c>
      <c r="T6" s="35">
        <f t="shared" si="3"/>
        <v>570.9</v>
      </c>
      <c r="U6" s="35">
        <f t="shared" si="3"/>
        <v>14075</v>
      </c>
      <c r="V6" s="35">
        <f t="shared" si="3"/>
        <v>23.54</v>
      </c>
      <c r="W6" s="35">
        <f t="shared" si="3"/>
        <v>597.91999999999996</v>
      </c>
      <c r="X6" s="36">
        <f>IF(X7="",NA(),X7)</f>
        <v>97.9</v>
      </c>
      <c r="Y6" s="36">
        <f t="shared" ref="Y6:AG6" si="4">IF(Y7="",NA(),Y7)</f>
        <v>88.52</v>
      </c>
      <c r="Z6" s="36">
        <f t="shared" si="4"/>
        <v>103.43</v>
      </c>
      <c r="AA6" s="36">
        <f t="shared" si="4"/>
        <v>110.73</v>
      </c>
      <c r="AB6" s="36">
        <f t="shared" si="4"/>
        <v>114.79</v>
      </c>
      <c r="AC6" s="36">
        <f t="shared" si="4"/>
        <v>111.21</v>
      </c>
      <c r="AD6" s="36">
        <f t="shared" si="4"/>
        <v>111.34</v>
      </c>
      <c r="AE6" s="36">
        <f t="shared" si="4"/>
        <v>110.02</v>
      </c>
      <c r="AF6" s="36">
        <f t="shared" si="4"/>
        <v>108.76</v>
      </c>
      <c r="AG6" s="36">
        <f t="shared" si="4"/>
        <v>108.46</v>
      </c>
      <c r="AH6" s="35" t="str">
        <f>IF(AH7="","",IF(AH7="-","【-】","【"&amp;SUBSTITUTE(TEXT(AH7,"#,##0.00"),"-","△")&amp;"】"))</f>
        <v>【112.01】</v>
      </c>
      <c r="AI6" s="35">
        <f>IF(AI7="",NA(),AI7)</f>
        <v>0</v>
      </c>
      <c r="AJ6" s="36">
        <f t="shared" ref="AJ6:AR6" si="5">IF(AJ7="",NA(),AJ7)</f>
        <v>9.56</v>
      </c>
      <c r="AK6" s="36">
        <f t="shared" si="5"/>
        <v>6.32</v>
      </c>
      <c r="AL6" s="35">
        <f t="shared" si="5"/>
        <v>0</v>
      </c>
      <c r="AM6" s="35">
        <f t="shared" si="5"/>
        <v>0</v>
      </c>
      <c r="AN6" s="36">
        <f t="shared" si="5"/>
        <v>1.93</v>
      </c>
      <c r="AO6" s="36">
        <f t="shared" si="5"/>
        <v>10.130000000000001</v>
      </c>
      <c r="AP6" s="36">
        <f t="shared" si="5"/>
        <v>7.31</v>
      </c>
      <c r="AQ6" s="36">
        <f t="shared" si="5"/>
        <v>7.48</v>
      </c>
      <c r="AR6" s="36">
        <f t="shared" si="5"/>
        <v>11.94</v>
      </c>
      <c r="AS6" s="35" t="str">
        <f>IF(AS7="","",IF(AS7="-","【-】","【"&amp;SUBSTITUTE(TEXT(AS7,"#,##0.00"),"-","△")&amp;"】"))</f>
        <v>【1.08】</v>
      </c>
      <c r="AT6" s="36">
        <f>IF(AT7="",NA(),AT7)</f>
        <v>232.8</v>
      </c>
      <c r="AU6" s="36">
        <f t="shared" ref="AU6:BC6" si="6">IF(AU7="",NA(),AU7)</f>
        <v>185.89</v>
      </c>
      <c r="AV6" s="36">
        <f t="shared" si="6"/>
        <v>158.86000000000001</v>
      </c>
      <c r="AW6" s="36">
        <f t="shared" si="6"/>
        <v>144.07</v>
      </c>
      <c r="AX6" s="36">
        <f t="shared" si="6"/>
        <v>167.95</v>
      </c>
      <c r="AY6" s="36">
        <f t="shared" si="6"/>
        <v>391.54</v>
      </c>
      <c r="AZ6" s="36">
        <f t="shared" si="6"/>
        <v>388.67</v>
      </c>
      <c r="BA6" s="36">
        <f t="shared" si="6"/>
        <v>355.27</v>
      </c>
      <c r="BB6" s="36">
        <f t="shared" si="6"/>
        <v>359.7</v>
      </c>
      <c r="BC6" s="36">
        <f t="shared" si="6"/>
        <v>362.93</v>
      </c>
      <c r="BD6" s="35" t="str">
        <f>IF(BD7="","",IF(BD7="-","【-】","【"&amp;SUBSTITUTE(TEXT(BD7,"#,##0.00"),"-","△")&amp;"】"))</f>
        <v>【264.97】</v>
      </c>
      <c r="BE6" s="36">
        <f>IF(BE7="",NA(),BE7)</f>
        <v>246.8</v>
      </c>
      <c r="BF6" s="36">
        <f t="shared" ref="BF6:BN6" si="7">IF(BF7="",NA(),BF7)</f>
        <v>235.71</v>
      </c>
      <c r="BG6" s="36">
        <f t="shared" si="7"/>
        <v>234.98</v>
      </c>
      <c r="BH6" s="36">
        <f t="shared" si="7"/>
        <v>265.83</v>
      </c>
      <c r="BI6" s="36">
        <f t="shared" si="7"/>
        <v>247.63</v>
      </c>
      <c r="BJ6" s="36">
        <f t="shared" si="7"/>
        <v>386.97</v>
      </c>
      <c r="BK6" s="36">
        <f t="shared" si="7"/>
        <v>422.5</v>
      </c>
      <c r="BL6" s="36">
        <f t="shared" si="7"/>
        <v>458.27</v>
      </c>
      <c r="BM6" s="36">
        <f t="shared" si="7"/>
        <v>447.01</v>
      </c>
      <c r="BN6" s="36">
        <f t="shared" si="7"/>
        <v>439.05</v>
      </c>
      <c r="BO6" s="35" t="str">
        <f>IF(BO7="","",IF(BO7="-","【-】","【"&amp;SUBSTITUTE(TEXT(BO7,"#,##0.00"),"-","△")&amp;"】"))</f>
        <v>【266.61】</v>
      </c>
      <c r="BP6" s="36">
        <f>IF(BP7="",NA(),BP7)</f>
        <v>95.89</v>
      </c>
      <c r="BQ6" s="36">
        <f t="shared" ref="BQ6:BY6" si="8">IF(BQ7="",NA(),BQ7)</f>
        <v>87.37</v>
      </c>
      <c r="BR6" s="36">
        <f t="shared" si="8"/>
        <v>101.85</v>
      </c>
      <c r="BS6" s="36">
        <f t="shared" si="8"/>
        <v>109.06</v>
      </c>
      <c r="BT6" s="36">
        <f t="shared" si="8"/>
        <v>113.18</v>
      </c>
      <c r="BU6" s="36">
        <f t="shared" si="8"/>
        <v>101.72</v>
      </c>
      <c r="BV6" s="36">
        <f t="shared" si="8"/>
        <v>101.64</v>
      </c>
      <c r="BW6" s="36">
        <f t="shared" si="8"/>
        <v>96.77</v>
      </c>
      <c r="BX6" s="36">
        <f t="shared" si="8"/>
        <v>95.81</v>
      </c>
      <c r="BY6" s="36">
        <f t="shared" si="8"/>
        <v>95.26</v>
      </c>
      <c r="BZ6" s="35" t="str">
        <f>IF(BZ7="","",IF(BZ7="-","【-】","【"&amp;SUBSTITUTE(TEXT(BZ7,"#,##0.00"),"-","△")&amp;"】"))</f>
        <v>【103.24】</v>
      </c>
      <c r="CA6" s="36">
        <f>IF(CA7="",NA(),CA7)</f>
        <v>145.19</v>
      </c>
      <c r="CB6" s="36">
        <f t="shared" ref="CB6:CJ6" si="9">IF(CB7="",NA(),CB7)</f>
        <v>156.44</v>
      </c>
      <c r="CC6" s="36">
        <f t="shared" si="9"/>
        <v>137.09</v>
      </c>
      <c r="CD6" s="36">
        <f t="shared" si="9"/>
        <v>128.31</v>
      </c>
      <c r="CE6" s="36">
        <f t="shared" si="9"/>
        <v>123.92</v>
      </c>
      <c r="CF6" s="36">
        <f t="shared" si="9"/>
        <v>168.2</v>
      </c>
      <c r="CG6" s="36">
        <f t="shared" si="9"/>
        <v>179.16</v>
      </c>
      <c r="CH6" s="36">
        <f t="shared" si="9"/>
        <v>187.18</v>
      </c>
      <c r="CI6" s="36">
        <f t="shared" si="9"/>
        <v>189.58</v>
      </c>
      <c r="CJ6" s="36">
        <f t="shared" si="9"/>
        <v>192.82</v>
      </c>
      <c r="CK6" s="35" t="str">
        <f>IF(CK7="","",IF(CK7="-","【-】","【"&amp;SUBSTITUTE(TEXT(CK7,"#,##0.00"),"-","△")&amp;"】"))</f>
        <v>【168.38】</v>
      </c>
      <c r="CL6" s="36">
        <f>IF(CL7="",NA(),CL7)</f>
        <v>55.05</v>
      </c>
      <c r="CM6" s="36">
        <f t="shared" ref="CM6:CU6" si="10">IF(CM7="",NA(),CM7)</f>
        <v>55.37</v>
      </c>
      <c r="CN6" s="36">
        <f t="shared" si="10"/>
        <v>54.5</v>
      </c>
      <c r="CO6" s="36">
        <f t="shared" si="10"/>
        <v>56</v>
      </c>
      <c r="CP6" s="36">
        <f t="shared" si="10"/>
        <v>66.05</v>
      </c>
      <c r="CQ6" s="36">
        <f t="shared" si="10"/>
        <v>54.77</v>
      </c>
      <c r="CR6" s="36">
        <f t="shared" si="10"/>
        <v>54.24</v>
      </c>
      <c r="CS6" s="36">
        <f t="shared" si="10"/>
        <v>55.88</v>
      </c>
      <c r="CT6" s="36">
        <f t="shared" si="10"/>
        <v>55.22</v>
      </c>
      <c r="CU6" s="36">
        <f t="shared" si="10"/>
        <v>54.05</v>
      </c>
      <c r="CV6" s="35" t="str">
        <f>IF(CV7="","",IF(CV7="-","【-】","【"&amp;SUBSTITUTE(TEXT(CV7,"#,##0.00"),"-","△")&amp;"】"))</f>
        <v>【60.00】</v>
      </c>
      <c r="CW6" s="36">
        <f>IF(CW7="",NA(),CW7)</f>
        <v>79.2</v>
      </c>
      <c r="CX6" s="36">
        <f t="shared" ref="CX6:DF6" si="11">IF(CX7="",NA(),CX7)</f>
        <v>78.959999999999994</v>
      </c>
      <c r="CY6" s="36">
        <f t="shared" si="11"/>
        <v>77.16</v>
      </c>
      <c r="CZ6" s="36">
        <f t="shared" si="11"/>
        <v>73.5</v>
      </c>
      <c r="DA6" s="36">
        <f t="shared" si="11"/>
        <v>75.239999999999995</v>
      </c>
      <c r="DB6" s="36">
        <f t="shared" si="11"/>
        <v>82.89</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62.13</v>
      </c>
      <c r="DI6" s="36">
        <f t="shared" ref="DI6:DQ6" si="12">IF(DI7="",NA(),DI7)</f>
        <v>64.180000000000007</v>
      </c>
      <c r="DJ6" s="36">
        <f t="shared" si="12"/>
        <v>65.48</v>
      </c>
      <c r="DK6" s="36">
        <f t="shared" si="12"/>
        <v>63.05</v>
      </c>
      <c r="DL6" s="36">
        <f t="shared" si="12"/>
        <v>63.92</v>
      </c>
      <c r="DM6" s="36">
        <f t="shared" si="12"/>
        <v>47.46</v>
      </c>
      <c r="DN6" s="36">
        <f t="shared" si="12"/>
        <v>48.14</v>
      </c>
      <c r="DO6" s="36">
        <f t="shared" si="12"/>
        <v>46.61</v>
      </c>
      <c r="DP6" s="36">
        <f t="shared" si="12"/>
        <v>47.97</v>
      </c>
      <c r="DQ6" s="36">
        <f t="shared" si="12"/>
        <v>49.12</v>
      </c>
      <c r="DR6" s="35" t="str">
        <f>IF(DR7="","",IF(DR7="-","【-】","【"&amp;SUBSTITUTE(TEXT(DR7,"#,##0.00"),"-","△")&amp;"】"))</f>
        <v>【49.59】</v>
      </c>
      <c r="DS6" s="36">
        <f>IF(DS7="",NA(),DS7)</f>
        <v>57.09</v>
      </c>
      <c r="DT6" s="36">
        <f t="shared" ref="DT6:EB6" si="13">IF(DT7="",NA(),DT7)</f>
        <v>56.94</v>
      </c>
      <c r="DU6" s="36">
        <f t="shared" si="13"/>
        <v>56.62</v>
      </c>
      <c r="DV6" s="36">
        <f t="shared" si="13"/>
        <v>56.62</v>
      </c>
      <c r="DW6" s="36">
        <f t="shared" si="13"/>
        <v>56.44</v>
      </c>
      <c r="DX6" s="36">
        <f t="shared" si="13"/>
        <v>9.7100000000000009</v>
      </c>
      <c r="DY6" s="36">
        <f t="shared" si="13"/>
        <v>11.13</v>
      </c>
      <c r="DZ6" s="36">
        <f t="shared" si="13"/>
        <v>10.84</v>
      </c>
      <c r="EA6" s="36">
        <f t="shared" si="13"/>
        <v>15.33</v>
      </c>
      <c r="EB6" s="36">
        <f t="shared" si="13"/>
        <v>16.760000000000002</v>
      </c>
      <c r="EC6" s="35" t="str">
        <f>IF(EC7="","",IF(EC7="-","【-】","【"&amp;SUBSTITUTE(TEXT(EC7,"#,##0.00"),"-","△")&amp;"】"))</f>
        <v>【19.44】</v>
      </c>
      <c r="ED6" s="36">
        <f>IF(ED7="",NA(),ED7)</f>
        <v>0.24</v>
      </c>
      <c r="EE6" s="36">
        <f t="shared" ref="EE6:EM6" si="14">IF(EE7="",NA(),EE7)</f>
        <v>0.27</v>
      </c>
      <c r="EF6" s="36">
        <f t="shared" si="14"/>
        <v>0.32</v>
      </c>
      <c r="EG6" s="35">
        <f t="shared" si="14"/>
        <v>0</v>
      </c>
      <c r="EH6" s="35">
        <f t="shared" si="14"/>
        <v>0</v>
      </c>
      <c r="EI6" s="36">
        <f t="shared" si="14"/>
        <v>0.99</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303615</v>
      </c>
      <c r="D7" s="38">
        <v>46</v>
      </c>
      <c r="E7" s="38">
        <v>1</v>
      </c>
      <c r="F7" s="38">
        <v>0</v>
      </c>
      <c r="G7" s="38">
        <v>1</v>
      </c>
      <c r="H7" s="38" t="s">
        <v>93</v>
      </c>
      <c r="I7" s="38" t="s">
        <v>94</v>
      </c>
      <c r="J7" s="38" t="s">
        <v>95</v>
      </c>
      <c r="K7" s="38" t="s">
        <v>96</v>
      </c>
      <c r="L7" s="38" t="s">
        <v>97</v>
      </c>
      <c r="M7" s="38" t="s">
        <v>98</v>
      </c>
      <c r="N7" s="39" t="s">
        <v>99</v>
      </c>
      <c r="O7" s="39">
        <v>52.81</v>
      </c>
      <c r="P7" s="39">
        <v>99.81</v>
      </c>
      <c r="Q7" s="39">
        <v>2514</v>
      </c>
      <c r="R7" s="39">
        <v>11869</v>
      </c>
      <c r="S7" s="39">
        <v>20.79</v>
      </c>
      <c r="T7" s="39">
        <v>570.9</v>
      </c>
      <c r="U7" s="39">
        <v>14075</v>
      </c>
      <c r="V7" s="39">
        <v>23.54</v>
      </c>
      <c r="W7" s="39">
        <v>597.91999999999996</v>
      </c>
      <c r="X7" s="39">
        <v>97.9</v>
      </c>
      <c r="Y7" s="39">
        <v>88.52</v>
      </c>
      <c r="Z7" s="39">
        <v>103.43</v>
      </c>
      <c r="AA7" s="39">
        <v>110.73</v>
      </c>
      <c r="AB7" s="39">
        <v>114.79</v>
      </c>
      <c r="AC7" s="39">
        <v>111.21</v>
      </c>
      <c r="AD7" s="39">
        <v>111.34</v>
      </c>
      <c r="AE7" s="39">
        <v>110.02</v>
      </c>
      <c r="AF7" s="39">
        <v>108.76</v>
      </c>
      <c r="AG7" s="39">
        <v>108.46</v>
      </c>
      <c r="AH7" s="39">
        <v>112.01</v>
      </c>
      <c r="AI7" s="39">
        <v>0</v>
      </c>
      <c r="AJ7" s="39">
        <v>9.56</v>
      </c>
      <c r="AK7" s="39">
        <v>6.32</v>
      </c>
      <c r="AL7" s="39">
        <v>0</v>
      </c>
      <c r="AM7" s="39">
        <v>0</v>
      </c>
      <c r="AN7" s="39">
        <v>1.93</v>
      </c>
      <c r="AO7" s="39">
        <v>10.130000000000001</v>
      </c>
      <c r="AP7" s="39">
        <v>7.31</v>
      </c>
      <c r="AQ7" s="39">
        <v>7.48</v>
      </c>
      <c r="AR7" s="39">
        <v>11.94</v>
      </c>
      <c r="AS7" s="39">
        <v>1.08</v>
      </c>
      <c r="AT7" s="39">
        <v>232.8</v>
      </c>
      <c r="AU7" s="39">
        <v>185.89</v>
      </c>
      <c r="AV7" s="39">
        <v>158.86000000000001</v>
      </c>
      <c r="AW7" s="39">
        <v>144.07</v>
      </c>
      <c r="AX7" s="39">
        <v>167.95</v>
      </c>
      <c r="AY7" s="39">
        <v>391.54</v>
      </c>
      <c r="AZ7" s="39">
        <v>388.67</v>
      </c>
      <c r="BA7" s="39">
        <v>355.27</v>
      </c>
      <c r="BB7" s="39">
        <v>359.7</v>
      </c>
      <c r="BC7" s="39">
        <v>362.93</v>
      </c>
      <c r="BD7" s="39">
        <v>264.97000000000003</v>
      </c>
      <c r="BE7" s="39">
        <v>246.8</v>
      </c>
      <c r="BF7" s="39">
        <v>235.71</v>
      </c>
      <c r="BG7" s="39">
        <v>234.98</v>
      </c>
      <c r="BH7" s="39">
        <v>265.83</v>
      </c>
      <c r="BI7" s="39">
        <v>247.63</v>
      </c>
      <c r="BJ7" s="39">
        <v>386.97</v>
      </c>
      <c r="BK7" s="39">
        <v>422.5</v>
      </c>
      <c r="BL7" s="39">
        <v>458.27</v>
      </c>
      <c r="BM7" s="39">
        <v>447.01</v>
      </c>
      <c r="BN7" s="39">
        <v>439.05</v>
      </c>
      <c r="BO7" s="39">
        <v>266.61</v>
      </c>
      <c r="BP7" s="39">
        <v>95.89</v>
      </c>
      <c r="BQ7" s="39">
        <v>87.37</v>
      </c>
      <c r="BR7" s="39">
        <v>101.85</v>
      </c>
      <c r="BS7" s="39">
        <v>109.06</v>
      </c>
      <c r="BT7" s="39">
        <v>113.18</v>
      </c>
      <c r="BU7" s="39">
        <v>101.72</v>
      </c>
      <c r="BV7" s="39">
        <v>101.64</v>
      </c>
      <c r="BW7" s="39">
        <v>96.77</v>
      </c>
      <c r="BX7" s="39">
        <v>95.81</v>
      </c>
      <c r="BY7" s="39">
        <v>95.26</v>
      </c>
      <c r="BZ7" s="39">
        <v>103.24</v>
      </c>
      <c r="CA7" s="39">
        <v>145.19</v>
      </c>
      <c r="CB7" s="39">
        <v>156.44</v>
      </c>
      <c r="CC7" s="39">
        <v>137.09</v>
      </c>
      <c r="CD7" s="39">
        <v>128.31</v>
      </c>
      <c r="CE7" s="39">
        <v>123.92</v>
      </c>
      <c r="CF7" s="39">
        <v>168.2</v>
      </c>
      <c r="CG7" s="39">
        <v>179.16</v>
      </c>
      <c r="CH7" s="39">
        <v>187.18</v>
      </c>
      <c r="CI7" s="39">
        <v>189.58</v>
      </c>
      <c r="CJ7" s="39">
        <v>192.82</v>
      </c>
      <c r="CK7" s="39">
        <v>168.38</v>
      </c>
      <c r="CL7" s="39">
        <v>55.05</v>
      </c>
      <c r="CM7" s="39">
        <v>55.37</v>
      </c>
      <c r="CN7" s="39">
        <v>54.5</v>
      </c>
      <c r="CO7" s="39">
        <v>56</v>
      </c>
      <c r="CP7" s="39">
        <v>66.05</v>
      </c>
      <c r="CQ7" s="39">
        <v>54.77</v>
      </c>
      <c r="CR7" s="39">
        <v>54.24</v>
      </c>
      <c r="CS7" s="39">
        <v>55.88</v>
      </c>
      <c r="CT7" s="39">
        <v>55.22</v>
      </c>
      <c r="CU7" s="39">
        <v>54.05</v>
      </c>
      <c r="CV7" s="39">
        <v>60</v>
      </c>
      <c r="CW7" s="39">
        <v>79.2</v>
      </c>
      <c r="CX7" s="39">
        <v>78.959999999999994</v>
      </c>
      <c r="CY7" s="39">
        <v>77.16</v>
      </c>
      <c r="CZ7" s="39">
        <v>73.5</v>
      </c>
      <c r="DA7" s="39">
        <v>75.239999999999995</v>
      </c>
      <c r="DB7" s="39">
        <v>82.89</v>
      </c>
      <c r="DC7" s="39">
        <v>81.680000000000007</v>
      </c>
      <c r="DD7" s="39">
        <v>80.989999999999995</v>
      </c>
      <c r="DE7" s="39">
        <v>80.930000000000007</v>
      </c>
      <c r="DF7" s="39">
        <v>80.510000000000005</v>
      </c>
      <c r="DG7" s="39">
        <v>89.8</v>
      </c>
      <c r="DH7" s="39">
        <v>62.13</v>
      </c>
      <c r="DI7" s="39">
        <v>64.180000000000007</v>
      </c>
      <c r="DJ7" s="39">
        <v>65.48</v>
      </c>
      <c r="DK7" s="39">
        <v>63.05</v>
      </c>
      <c r="DL7" s="39">
        <v>63.92</v>
      </c>
      <c r="DM7" s="39">
        <v>47.46</v>
      </c>
      <c r="DN7" s="39">
        <v>48.14</v>
      </c>
      <c r="DO7" s="39">
        <v>46.61</v>
      </c>
      <c r="DP7" s="39">
        <v>47.97</v>
      </c>
      <c r="DQ7" s="39">
        <v>49.12</v>
      </c>
      <c r="DR7" s="39">
        <v>49.59</v>
      </c>
      <c r="DS7" s="39">
        <v>57.09</v>
      </c>
      <c r="DT7" s="39">
        <v>56.94</v>
      </c>
      <c r="DU7" s="39">
        <v>56.62</v>
      </c>
      <c r="DV7" s="39">
        <v>56.62</v>
      </c>
      <c r="DW7" s="39">
        <v>56.44</v>
      </c>
      <c r="DX7" s="39">
        <v>9.7100000000000009</v>
      </c>
      <c r="DY7" s="39">
        <v>11.13</v>
      </c>
      <c r="DZ7" s="39">
        <v>10.84</v>
      </c>
      <c r="EA7" s="39">
        <v>15.33</v>
      </c>
      <c r="EB7" s="39">
        <v>16.760000000000002</v>
      </c>
      <c r="EC7" s="39">
        <v>19.440000000000001</v>
      </c>
      <c r="ED7" s="39">
        <v>0.24</v>
      </c>
      <c r="EE7" s="39">
        <v>0.27</v>
      </c>
      <c r="EF7" s="39">
        <v>0.32</v>
      </c>
      <c r="EG7" s="39">
        <v>0</v>
      </c>
      <c r="EH7" s="39">
        <v>0</v>
      </c>
      <c r="EI7" s="39">
        <v>0.99</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早　崇泰</cp:lastModifiedBy>
  <cp:lastPrinted>2021-01-20T09:45:57Z</cp:lastPrinted>
  <dcterms:created xsi:type="dcterms:W3CDTF">2020-12-04T02:12:41Z</dcterms:created>
  <dcterms:modified xsi:type="dcterms:W3CDTF">2021-01-21T08:05:02Z</dcterms:modified>
  <cp:category/>
</cp:coreProperties>
</file>