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01\共有\14100000_水道事務所\総務係（14110000）\002_水道事業会計\08_経営比較分析表\R4決算\02_提出\"/>
    </mc:Choice>
  </mc:AlternateContent>
  <xr:revisionPtr revIDLastSave="0" documentId="13_ncr:1_{B79B0FC5-B989-4DF7-A5C3-FDC47B7D967B}" xr6:coauthVersionLast="44" xr6:coauthVersionMax="44" xr10:uidLastSave="{00000000-0000-0000-0000-000000000000}"/>
  <workbookProtection workbookAlgorithmName="SHA-512" workbookHashValue="XjBsOKMj8ueX5LUvY5YY8Souq9opk6h7pelwEla52bsVe8Uc4Q5mvdhhg/dvolyuoHKbZA15FGjU0QXe/w25gA==" workbookSaltValue="GIyjPi/o2Gc1nBApGVt/3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P10" i="4"/>
  <c r="I10" i="4"/>
  <c r="B10" i="4"/>
  <c r="AT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<sst xmlns="http://schemas.openxmlformats.org/spreadsheetml/2006/main" count="228" uniqueCount="114">
  <si>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</si>
  <si>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</si>
  <si>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</si>
  <si>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</si>
  <si>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</si>
  <si>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</si>
  <si>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</si>
  <si>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</si>
  <si>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</si>
  <si>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</si>
  <si>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</si>
  <si>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</si>
  <si>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</si>
  <si>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</si>
  <si>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</si>
  <si>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</si>
  <si>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</si>
  <si>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</si>
  <si>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</si>
  <si>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</si>
  <si>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</si>
  <si>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</si>
  <si>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</si>
  <si>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</si>
  <si>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</si>
  <si>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</si>
  <si>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</si>
  <si>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</si>
  <si>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</si>
  <si>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</si>
  <si>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</si>
  <si>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</si>
  <si>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</si>
  <si>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</si>
  <si>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</si>
  <si>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</si>
  <si>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</si>
  <si>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</si>
  <si>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</si>
  <si>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</si>
  <si>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</si>
  <si>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</si>
  <si>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</si>
  <si>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</si>
  <si>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</si>
  <si>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</si>
  <si>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</si>
  <si>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</si>
  <si>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</si>
  <si>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</si>
  <si>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</si>
  <si>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</si>
  <si>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</si>
  <si>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</si>
  <si>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</si>
  <si>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</si>
  <si>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</si>
  <si>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</si>
  <si>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</si>
  <si>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</si>
  <si>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</si>
  <si>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</si>
  <si>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</si>
  <si>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</si>
  <si>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</si>
  <si>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</si>
  <si>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</si>
  <si>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</si>
  <si>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</si>
  <si>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</si>
  <si>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</si>
  <si>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</si>
  <si>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</si>
  <si>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</si>
  <si>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</si>
  <si>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</si>
  <si>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</si>
  <si>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</si>
  <si>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</si>
  <si>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</si>
  <si>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</si>
  <si>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</si>
  <si>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</si>
  <si>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</si>
  <si>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</si>
  <si>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</si>
  <si>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</si>
  <si>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</si>
  <si>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</si>
  <si>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</si>
  <si>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</si>
  <si>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</si>
  <si>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</si>
  <si>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</si>
  <si>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</si>
  <si>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</si>
  <si>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</si>
  <si>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</si>
  <si>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</si>
  <si>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</si>
  <si>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</si>
  <si>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</si>
  <si>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</si>
  <si>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</si>
  <si>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</si>
  <si>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</si>
  <si>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</si>
  <si>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</si>
  <si>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</si>
  <si>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</si>
  <si>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</si>
  <si>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効率性につきましては、当年度は費用の増大等により悪化しました。令和６年度に料金改定を実施しますが、給水人口の減少、受水費や動力費の増大により、経営環境の劇的な改善は見込めず、老朽化資産の更新には、更なる経営努力が求められます。令和5年度には国道42号線や昭和通りの老朽配水管の更新工事が完成します。少しずつではありますが、管路等設備の更新を進めるとともに財源確保を徹底し、将来にわたり健全な事業運営に努めてまいります。</t>
    <rPh sb="0" eb="2">
      <t>ケイエイ</t>
    </rPh>
    <rPh sb="3" eb="6">
      <t>ケンゼンセイ</t>
    </rPh>
    <rPh sb="7" eb="10">
      <t>コウリツセイ</t>
    </rPh>
    <rPh sb="18" eb="21">
      <t>トウネンド</t>
    </rPh>
    <rPh sb="22" eb="24">
      <t>ヒヨウ</t>
    </rPh>
    <rPh sb="25" eb="27">
      <t>ゾウダイ</t>
    </rPh>
    <rPh sb="27" eb="28">
      <t>トウ</t>
    </rPh>
    <rPh sb="31" eb="33">
      <t>アッカ</t>
    </rPh>
    <rPh sb="38" eb="40">
      <t>レイワ</t>
    </rPh>
    <rPh sb="41" eb="43">
      <t>ネンド</t>
    </rPh>
    <rPh sb="44" eb="46">
      <t>リョウキン</t>
    </rPh>
    <rPh sb="46" eb="48">
      <t>カイテイ</t>
    </rPh>
    <rPh sb="49" eb="51">
      <t>ジッシ</t>
    </rPh>
    <rPh sb="56" eb="58">
      <t>キュウスイ</t>
    </rPh>
    <rPh sb="58" eb="60">
      <t>ジンコウ</t>
    </rPh>
    <rPh sb="61" eb="63">
      <t>ゲンショウ</t>
    </rPh>
    <rPh sb="64" eb="66">
      <t>ジュスイ</t>
    </rPh>
    <rPh sb="66" eb="67">
      <t>ヒ</t>
    </rPh>
    <rPh sb="68" eb="71">
      <t>ドウリョクヒ</t>
    </rPh>
    <rPh sb="72" eb="74">
      <t>ゾウダイ</t>
    </rPh>
    <rPh sb="78" eb="80">
      <t>ケイエイ</t>
    </rPh>
    <rPh sb="80" eb="82">
      <t>カンキョウ</t>
    </rPh>
    <rPh sb="83" eb="85">
      <t>ゲキテキ</t>
    </rPh>
    <rPh sb="86" eb="88">
      <t>カイゼン</t>
    </rPh>
    <rPh sb="89" eb="91">
      <t>ミコ</t>
    </rPh>
    <rPh sb="94" eb="97">
      <t>ロウキュウカ</t>
    </rPh>
    <rPh sb="97" eb="99">
      <t>シサン</t>
    </rPh>
    <rPh sb="100" eb="102">
      <t>コウシン</t>
    </rPh>
    <rPh sb="105" eb="106">
      <t>サラ</t>
    </rPh>
    <rPh sb="108" eb="110">
      <t>ケイエイ</t>
    </rPh>
    <rPh sb="110" eb="112">
      <t>ドリョク</t>
    </rPh>
    <rPh sb="113" eb="114">
      <t>モト</t>
    </rPh>
    <rPh sb="120" eb="122">
      <t>レイワ</t>
    </rPh>
    <rPh sb="123" eb="125">
      <t>ネンド</t>
    </rPh>
    <rPh sb="127" eb="129">
      <t>コクドウ</t>
    </rPh>
    <rPh sb="131" eb="133">
      <t>ゴウセン</t>
    </rPh>
    <rPh sb="134" eb="137">
      <t>ショウワドオ</t>
    </rPh>
    <rPh sb="139" eb="141">
      <t>ロウキュウ</t>
    </rPh>
    <rPh sb="141" eb="144">
      <t>ハイスイカン</t>
    </rPh>
    <rPh sb="145" eb="147">
      <t>コウシン</t>
    </rPh>
    <rPh sb="147" eb="149">
      <t>コウジ</t>
    </rPh>
    <rPh sb="150" eb="152">
      <t>カンセイ</t>
    </rPh>
    <rPh sb="156" eb="157">
      <t>スコ</t>
    </rPh>
    <rPh sb="168" eb="170">
      <t>カンロ</t>
    </rPh>
    <rPh sb="170" eb="171">
      <t>トウ</t>
    </rPh>
    <rPh sb="171" eb="173">
      <t>セツビ</t>
    </rPh>
    <rPh sb="174" eb="176">
      <t>コウシン</t>
    </rPh>
    <rPh sb="177" eb="178">
      <t>スス</t>
    </rPh>
    <rPh sb="184" eb="186">
      <t>ザイゲン</t>
    </rPh>
    <rPh sb="186" eb="188">
      <t>カクホ</t>
    </rPh>
    <rPh sb="189" eb="191">
      <t>テッテイ</t>
    </rPh>
    <rPh sb="193" eb="195">
      <t>ショウライ</t>
    </rPh>
    <rPh sb="199" eb="201">
      <t>ケンゼン</t>
    </rPh>
    <rPh sb="202" eb="204">
      <t>ジギョウ</t>
    </rPh>
    <rPh sb="204" eb="206">
      <t>ウンエイ</t>
    </rPh>
    <rPh sb="207" eb="208">
      <t>ツト</t>
    </rPh>
    <phoneticPr fontId="4"/>
  </si>
  <si>
    <t>① 経常収支比率は、純損失が発生したため前年度を大きく下回りました。純損失が発生した要因は、有収水量減少に伴う事業収益の減、また、電気料金高騰による動力費の増、原水水質悪化による受水費の増等で事業費用が増額となったことです。
② 累積欠損金は発生していません。
③ 流動比率は、100%を下回りました。前年度までは100％を上回っているものの、類似団体平均を大きく下回っており、支払能力に余裕のある状況ではなかったため、当年度のように費用が大きく増額となった場合に本指標が悪化してしまうものです。
④ 企業債残高対給水収益比率は類似団体平均を下回っていますが、上昇傾向にあるため注意が必要です。
⑤ 料金回収率は、100%を下回りました。新型ウィルス感染症対策として水道基本料金免除分を一般会計からの補助金として繰り入れたことによります。
⑥ 給水原価は、費用の増に伴い上昇しましたが、類似団体平均を下回る水準であり、効率的な運営ができていると考えられます。
⑦ 施設利用率は類似団体平均を上回っていますが、⑧有収率は類似団体平均を下回っているため、施設利用率の高さは収益に結びついていないと考えられます。漏水対策を進め、有収率の向上、効率的な施設利用につなげていく必要があります。</t>
    <rPh sb="2" eb="4">
      <t>ケイジョウ</t>
    </rPh>
    <rPh sb="4" eb="6">
      <t>シュウシ</t>
    </rPh>
    <rPh sb="6" eb="8">
      <t>ヒリツ</t>
    </rPh>
    <rPh sb="10" eb="13">
      <t>ジュンソンシツ</t>
    </rPh>
    <rPh sb="14" eb="16">
      <t>ハッセイ</t>
    </rPh>
    <rPh sb="20" eb="23">
      <t>ゼンネンド</t>
    </rPh>
    <rPh sb="24" eb="25">
      <t>オオ</t>
    </rPh>
    <rPh sb="27" eb="29">
      <t>シタマワ</t>
    </rPh>
    <rPh sb="34" eb="37">
      <t>ジュンソンシツ</t>
    </rPh>
    <rPh sb="38" eb="40">
      <t>ハッセイ</t>
    </rPh>
    <rPh sb="42" eb="44">
      <t>ヨウイン</t>
    </rPh>
    <rPh sb="46" eb="48">
      <t>ユウシュウ</t>
    </rPh>
    <rPh sb="48" eb="50">
      <t>スイリョウ</t>
    </rPh>
    <rPh sb="50" eb="52">
      <t>ゲンショウ</t>
    </rPh>
    <rPh sb="53" eb="54">
      <t>トモナ</t>
    </rPh>
    <rPh sb="55" eb="57">
      <t>ジギョウ</t>
    </rPh>
    <rPh sb="57" eb="59">
      <t>シュウエキ</t>
    </rPh>
    <rPh sb="60" eb="61">
      <t>ゲン</t>
    </rPh>
    <rPh sb="80" eb="82">
      <t>ゲンスイ</t>
    </rPh>
    <rPh sb="82" eb="84">
      <t>スイシツ</t>
    </rPh>
    <rPh sb="84" eb="86">
      <t>アッカ</t>
    </rPh>
    <rPh sb="89" eb="91">
      <t>ジュスイ</t>
    </rPh>
    <rPh sb="94" eb="95">
      <t>トウ</t>
    </rPh>
    <rPh sb="96" eb="98">
      <t>ジギョウ</t>
    </rPh>
    <rPh sb="98" eb="100">
      <t>ヒヨウ</t>
    </rPh>
    <rPh sb="101" eb="102">
      <t>ゾウ</t>
    </rPh>
    <rPh sb="102" eb="103">
      <t>ガク</t>
    </rPh>
    <rPh sb="115" eb="117">
      <t>ルイセキ</t>
    </rPh>
    <rPh sb="117" eb="120">
      <t>ケッソンキン</t>
    </rPh>
    <rPh sb="121" eb="123">
      <t>ハッセイ</t>
    </rPh>
    <rPh sb="133" eb="135">
      <t>リュウドウ</t>
    </rPh>
    <rPh sb="135" eb="137">
      <t>ヒリツ</t>
    </rPh>
    <rPh sb="144" eb="146">
      <t>シタマワ</t>
    </rPh>
    <rPh sb="151" eb="154">
      <t>ゼンネンド</t>
    </rPh>
    <rPh sb="162" eb="164">
      <t>ウワマワ</t>
    </rPh>
    <rPh sb="172" eb="174">
      <t>ルイジ</t>
    </rPh>
    <rPh sb="174" eb="176">
      <t>ダンタイ</t>
    </rPh>
    <rPh sb="176" eb="178">
      <t>ヘイキン</t>
    </rPh>
    <rPh sb="179" eb="180">
      <t>オオ</t>
    </rPh>
    <rPh sb="182" eb="184">
      <t>シタマワ</t>
    </rPh>
    <rPh sb="189" eb="191">
      <t>シハライ</t>
    </rPh>
    <rPh sb="191" eb="193">
      <t>ノウリョク</t>
    </rPh>
    <rPh sb="194" eb="196">
      <t>ヨユウ</t>
    </rPh>
    <rPh sb="199" eb="201">
      <t>ジョウキョウ</t>
    </rPh>
    <rPh sb="210" eb="213">
      <t>トウネンド</t>
    </rPh>
    <rPh sb="217" eb="219">
      <t>ヒヨウ</t>
    </rPh>
    <rPh sb="220" eb="221">
      <t>オオ</t>
    </rPh>
    <rPh sb="223" eb="225">
      <t>ゾウガク</t>
    </rPh>
    <rPh sb="229" eb="231">
      <t>バアイ</t>
    </rPh>
    <rPh sb="232" eb="233">
      <t>ホン</t>
    </rPh>
    <rPh sb="233" eb="235">
      <t>シヒョウ</t>
    </rPh>
    <rPh sb="236" eb="238">
      <t>アッカ</t>
    </rPh>
    <rPh sb="251" eb="254">
      <t>キギョウサイ</t>
    </rPh>
    <rPh sb="254" eb="256">
      <t>ザンダカ</t>
    </rPh>
    <rPh sb="256" eb="257">
      <t>タイ</t>
    </rPh>
    <rPh sb="257" eb="259">
      <t>キュウスイ</t>
    </rPh>
    <rPh sb="259" eb="261">
      <t>シュウエキ</t>
    </rPh>
    <rPh sb="261" eb="263">
      <t>ヒリツ</t>
    </rPh>
    <rPh sb="264" eb="266">
      <t>ルイジ</t>
    </rPh>
    <rPh sb="266" eb="268">
      <t>ダンタイ</t>
    </rPh>
    <rPh sb="271" eb="273">
      <t>シタマワ</t>
    </rPh>
    <rPh sb="280" eb="282">
      <t>ジョウショウ</t>
    </rPh>
    <rPh sb="282" eb="284">
      <t>ケイコウ</t>
    </rPh>
    <rPh sb="289" eb="291">
      <t>チュウイ</t>
    </rPh>
    <rPh sb="292" eb="294">
      <t>ヒツヨウ</t>
    </rPh>
    <rPh sb="300" eb="302">
      <t>リョウキン</t>
    </rPh>
    <rPh sb="302" eb="305">
      <t>カイシュウリツ</t>
    </rPh>
    <rPh sb="312" eb="314">
      <t>シタマワ</t>
    </rPh>
    <rPh sb="319" eb="321">
      <t>シンガタ</t>
    </rPh>
    <rPh sb="325" eb="328">
      <t>カンセンショウ</t>
    </rPh>
    <rPh sb="328" eb="330">
      <t>タイサク</t>
    </rPh>
    <rPh sb="333" eb="335">
      <t>スイドウ</t>
    </rPh>
    <rPh sb="335" eb="337">
      <t>キホン</t>
    </rPh>
    <rPh sb="337" eb="339">
      <t>リョウキン</t>
    </rPh>
    <rPh sb="339" eb="341">
      <t>メンジョ</t>
    </rPh>
    <rPh sb="341" eb="342">
      <t>ブン</t>
    </rPh>
    <rPh sb="343" eb="345">
      <t>イッパン</t>
    </rPh>
    <rPh sb="345" eb="347">
      <t>カイケイ</t>
    </rPh>
    <rPh sb="350" eb="353">
      <t>ホジョキン</t>
    </rPh>
    <rPh sb="356" eb="357">
      <t>ク</t>
    </rPh>
    <rPh sb="358" eb="359">
      <t>イ</t>
    </rPh>
    <rPh sb="372" eb="376">
      <t>キュウスイゲンカ</t>
    </rPh>
    <rPh sb="378" eb="380">
      <t>ヒヨウ</t>
    </rPh>
    <rPh sb="381" eb="382">
      <t>ゾウ</t>
    </rPh>
    <rPh sb="383" eb="384">
      <t>トモナ</t>
    </rPh>
    <rPh sb="385" eb="387">
      <t>ジョウショウ</t>
    </rPh>
    <rPh sb="393" eb="395">
      <t>ルイジ</t>
    </rPh>
    <rPh sb="395" eb="397">
      <t>ダンタイ</t>
    </rPh>
    <rPh sb="397" eb="399">
      <t>ヘイキン</t>
    </rPh>
    <rPh sb="400" eb="402">
      <t>シタマワ</t>
    </rPh>
    <rPh sb="403" eb="405">
      <t>スイジュン</t>
    </rPh>
    <rPh sb="409" eb="412">
      <t>コウリツテキ</t>
    </rPh>
    <rPh sb="413" eb="415">
      <t>ウンエイ</t>
    </rPh>
    <rPh sb="422" eb="423">
      <t>カンガ</t>
    </rPh>
    <rPh sb="432" eb="434">
      <t>シセツ</t>
    </rPh>
    <rPh sb="434" eb="437">
      <t>リヨウリツ</t>
    </rPh>
    <rPh sb="438" eb="440">
      <t>ルイジ</t>
    </rPh>
    <rPh sb="440" eb="442">
      <t>ダンタイ</t>
    </rPh>
    <rPh sb="442" eb="444">
      <t>ヘイキン</t>
    </rPh>
    <rPh sb="445" eb="447">
      <t>ウワマワ</t>
    </rPh>
    <rPh sb="455" eb="458">
      <t>ユウシュウリツ</t>
    </rPh>
    <rPh sb="459" eb="461">
      <t>ルイジ</t>
    </rPh>
    <rPh sb="461" eb="463">
      <t>ダンタイ</t>
    </rPh>
    <rPh sb="463" eb="465">
      <t>ヘイキン</t>
    </rPh>
    <rPh sb="466" eb="468">
      <t>シタマワ</t>
    </rPh>
    <rPh sb="475" eb="477">
      <t>シセツ</t>
    </rPh>
    <rPh sb="477" eb="480">
      <t>リヨウリツ</t>
    </rPh>
    <rPh sb="481" eb="482">
      <t>タカ</t>
    </rPh>
    <rPh sb="484" eb="486">
      <t>シュウエキ</t>
    </rPh>
    <rPh sb="487" eb="488">
      <t>ムス</t>
    </rPh>
    <rPh sb="496" eb="497">
      <t>カンガ</t>
    </rPh>
    <rPh sb="503" eb="505">
      <t>ロウスイ</t>
    </rPh>
    <rPh sb="505" eb="507">
      <t>タイサク</t>
    </rPh>
    <rPh sb="508" eb="509">
      <t>スス</t>
    </rPh>
    <rPh sb="511" eb="514">
      <t>ユウシュウリツ</t>
    </rPh>
    <rPh sb="515" eb="517">
      <t>コウジョウ</t>
    </rPh>
    <rPh sb="518" eb="521">
      <t>コウリツテキ</t>
    </rPh>
    <rPh sb="522" eb="524">
      <t>シセツ</t>
    </rPh>
    <rPh sb="524" eb="526">
      <t>リヨウ</t>
    </rPh>
    <rPh sb="533" eb="535">
      <t>ヒツヨウ</t>
    </rPh>
    <phoneticPr fontId="4"/>
  </si>
  <si>
    <t>① 有形固定資産減価償却率は、類似団体平均を上回る水準となっており、法定耐用年数に近い資産が多く施設の更新需要が高い状況であるといえます。
② 管路経年化率についても類似団体平均を大きく上回っており、管路更新が喫緊の課題であるといえますが、1-③流動比率が低いことからも支払に対する能力が低いため事業を進めにくい現状があります。
③ 管路更新率は、類似団体平均と同水準となりましたが、起債や他会計出資金を活用し管路更新を進めた結果であり、借入や一般会計への負担が大きくなりすぎないよう注意が必要です。</t>
    <rPh sb="2" eb="4">
      <t>ユウケイ</t>
    </rPh>
    <rPh sb="4" eb="8">
      <t>コテイシサン</t>
    </rPh>
    <rPh sb="8" eb="10">
      <t>ゲンカ</t>
    </rPh>
    <rPh sb="10" eb="13">
      <t>ショウキャクリツ</t>
    </rPh>
    <rPh sb="15" eb="17">
      <t>ルイジ</t>
    </rPh>
    <rPh sb="17" eb="19">
      <t>ダンタイ</t>
    </rPh>
    <rPh sb="22" eb="24">
      <t>ウワマワ</t>
    </rPh>
    <rPh sb="25" eb="27">
      <t>スイジュン</t>
    </rPh>
    <rPh sb="34" eb="36">
      <t>ホウテイ</t>
    </rPh>
    <rPh sb="36" eb="38">
      <t>タイヨウ</t>
    </rPh>
    <rPh sb="38" eb="40">
      <t>ネンスウ</t>
    </rPh>
    <rPh sb="41" eb="42">
      <t>チカ</t>
    </rPh>
    <rPh sb="43" eb="45">
      <t>シサン</t>
    </rPh>
    <rPh sb="46" eb="47">
      <t>オオ</t>
    </rPh>
    <rPh sb="48" eb="50">
      <t>シセツ</t>
    </rPh>
    <rPh sb="51" eb="53">
      <t>コウシン</t>
    </rPh>
    <rPh sb="53" eb="55">
      <t>ジュヨウ</t>
    </rPh>
    <rPh sb="56" eb="57">
      <t>タカ</t>
    </rPh>
    <rPh sb="58" eb="60">
      <t>ジョウキョウ</t>
    </rPh>
    <rPh sb="72" eb="74">
      <t>カンロ</t>
    </rPh>
    <rPh sb="74" eb="76">
      <t>ケイネン</t>
    </rPh>
    <rPh sb="76" eb="77">
      <t>カ</t>
    </rPh>
    <rPh sb="77" eb="78">
      <t>リツ</t>
    </rPh>
    <rPh sb="83" eb="85">
      <t>ルイジ</t>
    </rPh>
    <rPh sb="85" eb="87">
      <t>ダンタイ</t>
    </rPh>
    <rPh sb="90" eb="91">
      <t>オオ</t>
    </rPh>
    <rPh sb="93" eb="95">
      <t>ウワマワ</t>
    </rPh>
    <rPh sb="100" eb="102">
      <t>カンロ</t>
    </rPh>
    <rPh sb="102" eb="104">
      <t>コウシン</t>
    </rPh>
    <rPh sb="105" eb="107">
      <t>キッキン</t>
    </rPh>
    <rPh sb="108" eb="110">
      <t>カダイ</t>
    </rPh>
    <rPh sb="123" eb="125">
      <t>リュウドウ</t>
    </rPh>
    <rPh sb="125" eb="127">
      <t>ヒリツ</t>
    </rPh>
    <rPh sb="128" eb="129">
      <t>ヒク</t>
    </rPh>
    <rPh sb="135" eb="137">
      <t>シハライ</t>
    </rPh>
    <rPh sb="138" eb="139">
      <t>タイ</t>
    </rPh>
    <rPh sb="141" eb="143">
      <t>ノウリョク</t>
    </rPh>
    <rPh sb="144" eb="145">
      <t>ヒク</t>
    </rPh>
    <rPh sb="148" eb="150">
      <t>ジギョウ</t>
    </rPh>
    <rPh sb="151" eb="152">
      <t>スス</t>
    </rPh>
    <rPh sb="156" eb="158">
      <t>ゲンジョウ</t>
    </rPh>
    <rPh sb="167" eb="169">
      <t>カンロ</t>
    </rPh>
    <rPh sb="169" eb="171">
      <t>コウシン</t>
    </rPh>
    <rPh sb="171" eb="172">
      <t>リツ</t>
    </rPh>
    <rPh sb="174" eb="176">
      <t>ルイジ</t>
    </rPh>
    <rPh sb="176" eb="178">
      <t>ダンタイ</t>
    </rPh>
    <rPh sb="181" eb="184">
      <t>ドウスイジュン</t>
    </rPh>
    <rPh sb="192" eb="194">
      <t>キサイ</t>
    </rPh>
    <rPh sb="195" eb="196">
      <t>タ</t>
    </rPh>
    <rPh sb="196" eb="198">
      <t>カイケイ</t>
    </rPh>
    <rPh sb="198" eb="201">
      <t>シュッシキン</t>
    </rPh>
    <rPh sb="202" eb="204">
      <t>カツヨウ</t>
    </rPh>
    <rPh sb="205" eb="207">
      <t>カンロ</t>
    </rPh>
    <rPh sb="207" eb="209">
      <t>コウシン</t>
    </rPh>
    <rPh sb="210" eb="211">
      <t>スス</t>
    </rPh>
    <rPh sb="213" eb="215">
      <t>ケッカ</t>
    </rPh>
    <rPh sb="219" eb="221">
      <t>カリイレ</t>
    </rPh>
    <rPh sb="222" eb="224">
      <t>イッパン</t>
    </rPh>
    <rPh sb="224" eb="226">
      <t>カイケイ</t>
    </rPh>
    <rPh sb="228" eb="230">
      <t>フタン</t>
    </rPh>
    <rPh sb="231" eb="232">
      <t>オオ</t>
    </rPh>
    <rPh sb="242" eb="244">
      <t>チュウイ</t>
    </rPh>
    <rPh sb="245" eb="2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</si>
</sst>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0.46</c:v>
                </c:pt>
              </c:numCache>
            </c:numRef>
          </c:val>
          <c:extLst>
            <c:ext xmlns:c16="http://schemas.microsoft.com/office/drawing/2014/chart" uri="{C3380CC4-5D6E-409C-BE32-E72D297353CC}">
              <c16:uniqueId val="{00000000-EFD8-4116-AEB5-007AF8E458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EFD8-4116-AEB5-007AF8E458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c:v>
                </c:pt>
                <c:pt idx="1">
                  <c:v>66.05</c:v>
                </c:pt>
                <c:pt idx="2">
                  <c:v>74.58</c:v>
                </c:pt>
                <c:pt idx="3">
                  <c:v>72.22</c:v>
                </c:pt>
                <c:pt idx="4">
                  <c:v>77.83</c:v>
                </c:pt>
              </c:numCache>
            </c:numRef>
          </c:val>
          <c:extLst>
            <c:ext xmlns:c16="http://schemas.microsoft.com/office/drawing/2014/chart" uri="{C3380CC4-5D6E-409C-BE32-E72D297353CC}">
              <c16:uniqueId val="{00000000-A29E-4849-B967-93C1A9F550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A29E-4849-B967-93C1A9F550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73.5</c:v>
                </c:pt>
                <c:pt idx="1">
                  <c:v>75.239999999999995</c:v>
                </c:pt>
                <c:pt idx="2">
                  <c:v>68.39</c:v>
                </c:pt>
                <c:pt idx="3">
                  <c:v>67.349999999999994</c:v>
                </c:pt>
                <c:pt idx="4">
                  <c:v>63.13</c:v>
                </c:pt>
              </c:numCache>
            </c:numRef>
          </c:val>
          <c:extLst>
            <c:ext xmlns:c16="http://schemas.microsoft.com/office/drawing/2014/chart" uri="{C3380CC4-5D6E-409C-BE32-E72D297353CC}">
              <c16:uniqueId val="{00000000-2C05-4796-A552-186E75B6FF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C05-4796-A552-186E75B6FF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110.73</c:v>
                </c:pt>
                <c:pt idx="1">
                  <c:v>114.79</c:v>
                </c:pt>
                <c:pt idx="2">
                  <c:v>115.03</c:v>
                </c:pt>
                <c:pt idx="3">
                  <c:v>110.2</c:v>
                </c:pt>
                <c:pt idx="4">
                  <c:v>84.34</c:v>
                </c:pt>
              </c:numCache>
            </c:numRef>
          </c:val>
          <c:extLst>
            <c:ext xmlns:c16="http://schemas.microsoft.com/office/drawing/2014/chart" uri="{C3380CC4-5D6E-409C-BE32-E72D297353CC}">
              <c16:uniqueId val="{00000000-72A5-45D5-8C0F-01DC851D00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72A5-45D5-8C0F-01DC851D00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63.05</c:v>
                </c:pt>
                <c:pt idx="1">
                  <c:v>63.92</c:v>
                </c:pt>
                <c:pt idx="2">
                  <c:v>65.099999999999994</c:v>
                </c:pt>
                <c:pt idx="3">
                  <c:v>65.67</c:v>
                </c:pt>
                <c:pt idx="4">
                  <c:v>63.59</c:v>
                </c:pt>
              </c:numCache>
            </c:numRef>
          </c:val>
          <c:extLst>
            <c:ext xmlns:c16="http://schemas.microsoft.com/office/drawing/2014/chart" uri="{C3380CC4-5D6E-409C-BE32-E72D297353CC}">
              <c16:uniqueId val="{00000000-5100-4B4D-BF3B-74D0B54087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5100-4B4D-BF3B-74D0B54087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56.62</c:v>
                </c:pt>
                <c:pt idx="1">
                  <c:v>56.44</c:v>
                </c:pt>
                <c:pt idx="2">
                  <c:v>68.540000000000006</c:v>
                </c:pt>
                <c:pt idx="3">
                  <c:v>47.26</c:v>
                </c:pt>
                <c:pt idx="4">
                  <c:v>46.76</c:v>
                </c:pt>
              </c:numCache>
            </c:numRef>
          </c:val>
          <c:extLst>
            <c:ext xmlns:c16="http://schemas.microsoft.com/office/drawing/2014/chart" uri="{C3380CC4-5D6E-409C-BE32-E72D297353CC}">
              <c16:uniqueId val="{00000000-588E-40EA-934D-17B80D1A5F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588E-40EA-934D-17B80D1A5F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B6-4778-8D72-1314EAC5A5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71B6-4778-8D72-1314EAC5A5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144.07</c:v>
                </c:pt>
                <c:pt idx="1">
                  <c:v>167.95</c:v>
                </c:pt>
                <c:pt idx="2">
                  <c:v>191.15</c:v>
                </c:pt>
                <c:pt idx="3">
                  <c:v>132.32</c:v>
                </c:pt>
                <c:pt idx="4">
                  <c:v>78.61</c:v>
                </c:pt>
              </c:numCache>
            </c:numRef>
          </c:val>
          <c:extLst>
            <c:ext xmlns:c16="http://schemas.microsoft.com/office/drawing/2014/chart" uri="{C3380CC4-5D6E-409C-BE32-E72D297353CC}">
              <c16:uniqueId val="{00000000-5B73-42CD-91A8-D9CA0AE802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5B73-42CD-91A8-D9CA0AE802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265.83</c:v>
                </c:pt>
                <c:pt idx="1">
                  <c:v>247.63</c:v>
                </c:pt>
                <c:pt idx="2">
                  <c:v>294.67</c:v>
                </c:pt>
                <c:pt idx="3">
                  <c:v>332.17</c:v>
                </c:pt>
                <c:pt idx="4">
                  <c:v>300.08</c:v>
                </c:pt>
              </c:numCache>
            </c:numRef>
          </c:val>
          <c:extLst>
            <c:ext xmlns:c16="http://schemas.microsoft.com/office/drawing/2014/chart" uri="{C3380CC4-5D6E-409C-BE32-E72D297353CC}">
              <c16:uniqueId val="{00000000-2FD3-4195-B127-5267F09CDF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2FD3-4195-B127-5267F09CDF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109.06</c:v>
                </c:pt>
                <c:pt idx="1">
                  <c:v>113.18</c:v>
                </c:pt>
                <c:pt idx="2">
                  <c:v>79.2</c:v>
                </c:pt>
                <c:pt idx="3">
                  <c:v>71.400000000000006</c:v>
                </c:pt>
                <c:pt idx="4">
                  <c:v>65.86</c:v>
                </c:pt>
              </c:numCache>
            </c:numRef>
          </c:val>
          <c:extLst>
            <c:ext xmlns:c16="http://schemas.microsoft.com/office/drawing/2014/chart" uri="{C3380CC4-5D6E-409C-BE32-E72D297353CC}">
              <c16:uniqueId val="{00000000-7A71-43F0-A9F2-8669F67AD3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7A71-43F0-A9F2-8669F67AD3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128.31</c:v>
                </c:pt>
                <c:pt idx="1">
                  <c:v>123.92</c:v>
                </c:pt>
                <c:pt idx="2">
                  <c:v>135.09</c:v>
                </c:pt>
                <c:pt idx="3">
                  <c:v>137.31</c:v>
                </c:pt>
                <c:pt idx="4">
                  <c:v>178.65</c:v>
                </c:pt>
              </c:numCache>
            </c:numRef>
          </c:val>
          <c:extLst>
            <c:ext xmlns:c16="http://schemas.microsoft.com/office/drawing/2014/chart" uri="{C3380CC4-5D6E-409C-BE32-E72D297353CC}">
              <c16:uniqueId val="{00000000-651A-4F4A-B5E2-E4DA3E8648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651A-4F4A-B5E2-E4DA3E8648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3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湯浅町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11172</v>
      </c>
      <c r="AM8" s="45"/>
      <c r="AN8" s="45"/>
      <c r="AO8" s="45"/>
      <c r="AP8" s="45"/>
      <c r="AQ8" s="45"/>
      <c r="AR8" s="45"/>
      <c r="AS8" s="45"/>
      <c r="AT8" s="46">
        <f>データ!$S$6</f>
        <v>20.8</v>
      </c>
      <c r="AU8" s="47"/>
      <c r="AV8" s="47"/>
      <c r="AW8" s="47"/>
      <c r="AX8" s="47"/>
      <c r="AY8" s="47"/>
      <c r="AZ8" s="47"/>
      <c r="BA8" s="47"/>
      <c r="BB8" s="48">
        <f>データ!$T$6</f>
        <v>537.12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55.53</v>
      </c>
      <c r="J10" s="47"/>
      <c r="K10" s="47"/>
      <c r="L10" s="47"/>
      <c r="M10" s="47"/>
      <c r="N10" s="47"/>
      <c r="O10" s="81"/>
      <c r="P10" s="48">
        <f>データ!$P$6</f>
        <v>99.8</v>
      </c>
      <c r="Q10" s="48"/>
      <c r="R10" s="48"/>
      <c r="S10" s="48"/>
      <c r="T10" s="48"/>
      <c r="U10" s="48"/>
      <c r="V10" s="48"/>
      <c r="W10" s="45">
        <f>データ!$Q$6</f>
        <v>2514</v>
      </c>
      <c r="X10" s="45"/>
      <c r="Y10" s="45"/>
      <c r="Z10" s="45"/>
      <c r="AA10" s="45"/>
      <c r="AB10" s="45"/>
      <c r="AC10" s="45"/>
      <c r="AD10" s="2"/>
      <c r="AE10" s="2"/>
      <c r="AF10" s="2"/>
      <c r="AG10" s="2"/>
      <c r="AH10" s="2"/>
      <c r="AI10" s="2"/>
      <c r="AJ10" s="2"/>
      <c r="AK10" s="2"/>
      <c r="AL10" s="45">
        <f>データ!$U$6</f>
        <v>13279</v>
      </c>
      <c r="AM10" s="45"/>
      <c r="AN10" s="45"/>
      <c r="AO10" s="45"/>
      <c r="AP10" s="45"/>
      <c r="AQ10" s="45"/>
      <c r="AR10" s="45"/>
      <c r="AS10" s="45"/>
      <c r="AT10" s="46">
        <f>データ!$V$6</f>
        <v>23.54</v>
      </c>
      <c r="AU10" s="47"/>
      <c r="AV10" s="47"/>
      <c r="AW10" s="47"/>
      <c r="AX10" s="47"/>
      <c r="AY10" s="47"/>
      <c r="AZ10" s="47"/>
      <c r="BA10" s="47"/>
      <c r="BB10" s="48">
        <f>データ!$W$6</f>
        <v>564.1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q2YAanj/rFqb1j4Ffljwv/klXQ9Zn7rWpxPYs1r7D+DKN0hgL8doD/p7oCYp6X55WwKJ+1ypZMijrh7mIStmw==" saltValue="mZuKwkMZjxOFjd0iklun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303615</v>
      </c>
      <c r="D6" s="20">
        <f t="shared" si="3"/>
        <v>46</v>
      </c>
      <c r="E6" s="20">
        <f t="shared" si="3"/>
        <v>1</v>
      </c>
      <c r="F6" s="20">
        <f t="shared" si="3"/>
        <v>0</v>
      </c>
      <c r="G6" s="20">
        <f t="shared" si="3"/>
        <v>1</v>
      </c>
      <c r="H6" s="20" t="str">
        <f t="shared" si="3"/>
        <v>和歌山県　湯浅町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55.53</v>
      </c>
      <c r="P6" s="21">
        <f t="shared" si="3"/>
        <v>99.8</v>
      </c>
      <c r="Q6" s="21">
        <f t="shared" si="3"/>
        <v>2514</v>
      </c>
      <c r="R6" s="21">
        <f t="shared" si="3"/>
        <v>11172</v>
      </c>
      <c r="S6" s="21">
        <f t="shared" si="3"/>
        <v>20.8</v>
      </c>
      <c r="T6" s="21">
        <f t="shared" si="3"/>
        <v>537.12</v>
      </c>
      <c r="U6" s="21">
        <f t="shared" si="3"/>
        <v>13279</v>
      </c>
      <c r="V6" s="21">
        <f t="shared" si="3"/>
        <v>23.54</v>
      </c>
      <c r="W6" s="21">
        <f t="shared" si="3"/>
        <v>564.1</v>
      </c>
      <c r="X6" s="22">
        <f>IF(X7="",NA(),X7)</f>
        <v>110.73</v>
      </c>
      <c r="Y6" s="22">
        <f t="shared" ref="Y6:AG6" si="4">IF(Y7="",NA(),Y7)</f>
        <v>114.79</v>
      </c>
      <c r="Z6" s="22">
        <f t="shared" si="4"/>
        <v>115.03</v>
      </c>
      <c r="AA6" s="22">
        <f t="shared" si="4"/>
        <v>110.2</v>
      </c>
      <c r="AB6" s="22">
        <f t="shared" si="4"/>
        <v>84.34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144.07</v>
      </c>
      <c r="AU6" s="22">
        <f t="shared" ref="AU6:BC6" si="6">IF(AU7="",NA(),AU7)</f>
        <v>167.95</v>
      </c>
      <c r="AV6" s="22">
        <f t="shared" si="6"/>
        <v>191.15</v>
      </c>
      <c r="AW6" s="22">
        <f t="shared" si="6"/>
        <v>132.32</v>
      </c>
      <c r="AX6" s="22">
        <f t="shared" si="6"/>
        <v>78.61</v>
      </c>
      <c r="AY6" s="22">
        <f t="shared" si="6"/>
        <v>359.7</v>
      </c>
      <c r="AZ6" s="22">
        <f t="shared" si="6"/>
        <v>362.93</v>
      </c>
      <c r="BA6" s="22">
        <f t="shared" si="6"/>
        <v>371.81</v>
      </c>
      <c r="BB6" s="22">
        <f t="shared" si="6"/>
        <v>384.23</v>
      </c>
      <c r="BC6" s="22">
        <f t="shared" si="6"/>
        <v>364.3</v>
      </c>
      <c r="BD6" s="21" t="str">
        <f>IF(BD7="","",IF(BD7="-","【-】","【"&amp;SUBSTITUTE(TEXT(BD7,"#,##0.00"),"-","△")&amp;"】"))</f>
        <v>【252.29】</v>
      </c>
      <c r="BE6" s="22">
        <f>IF(BE7="",NA(),BE7)</f>
        <v>265.83</v>
      </c>
      <c r="BF6" s="22">
        <f t="shared" ref="BF6:BN6" si="7">IF(BF7="",NA(),BF7)</f>
        <v>247.63</v>
      </c>
      <c r="BG6" s="22">
        <f t="shared" si="7"/>
        <v>294.67</v>
      </c>
      <c r="BH6" s="22">
        <f t="shared" si="7"/>
        <v>332.17</v>
      </c>
      <c r="BI6" s="22">
        <f t="shared" si="7"/>
        <v>300.08</v>
      </c>
      <c r="BJ6" s="22">
        <f t="shared" si="7"/>
        <v>447.01</v>
      </c>
      <c r="BK6" s="22">
        <f t="shared" si="7"/>
        <v>439.05</v>
      </c>
      <c r="BL6" s="22">
        <f t="shared" si="7"/>
        <v>465.85</v>
      </c>
      <c r="BM6" s="22">
        <f t="shared" si="7"/>
        <v>439.43</v>
      </c>
      <c r="BN6" s="22">
        <f t="shared" si="7"/>
        <v>438.41</v>
      </c>
      <c r="BO6" s="21" t="str">
        <f>IF(BO7="","",IF(BO7="-","【-】","【"&amp;SUBSTITUTE(TEXT(BO7,"#,##0.00"),"-","△")&amp;"】"))</f>
        <v>【268.07】</v>
      </c>
      <c r="BP6" s="22">
        <f>IF(BP7="",NA(),BP7)</f>
        <v>109.06</v>
      </c>
      <c r="BQ6" s="22">
        <f t="shared" ref="BQ6:BY6" si="8">IF(BQ7="",NA(),BQ7)</f>
        <v>113.18</v>
      </c>
      <c r="BR6" s="22">
        <f t="shared" si="8"/>
        <v>79.2</v>
      </c>
      <c r="BS6" s="22">
        <f t="shared" si="8"/>
        <v>71.400000000000006</v>
      </c>
      <c r="BT6" s="22">
        <f t="shared" si="8"/>
        <v>65.86</v>
      </c>
      <c r="BU6" s="22">
        <f t="shared" si="8"/>
        <v>95.81</v>
      </c>
      <c r="BV6" s="22">
        <f t="shared" si="8"/>
        <v>95.26</v>
      </c>
      <c r="BW6" s="22">
        <f t="shared" si="8"/>
        <v>92.39</v>
      </c>
      <c r="BX6" s="22">
        <f t="shared" si="8"/>
        <v>94.41</v>
      </c>
      <c r="BY6" s="22">
        <f t="shared" si="8"/>
        <v>90.96</v>
      </c>
      <c r="BZ6" s="21" t="str">
        <f>IF(BZ7="","",IF(BZ7="-","【-】","【"&amp;SUBSTITUTE(TEXT(BZ7,"#,##0.00"),"-","△")&amp;"】"))</f>
        <v>【97.47】</v>
      </c>
      <c r="CA6" s="22">
        <f>IF(CA7="",NA(),CA7)</f>
        <v>128.31</v>
      </c>
      <c r="CB6" s="22">
        <f t="shared" ref="CB6:CJ6" si="9">IF(CB7="",NA(),CB7)</f>
        <v>123.92</v>
      </c>
      <c r="CC6" s="22">
        <f t="shared" si="9"/>
        <v>135.09</v>
      </c>
      <c r="CD6" s="22">
        <f t="shared" si="9"/>
        <v>137.31</v>
      </c>
      <c r="CE6" s="22">
        <f t="shared" si="9"/>
        <v>178.65</v>
      </c>
      <c r="CF6" s="22">
        <f t="shared" si="9"/>
        <v>189.58</v>
      </c>
      <c r="CG6" s="22">
        <f t="shared" si="9"/>
        <v>192.82</v>
      </c>
      <c r="CH6" s="22">
        <f t="shared" si="9"/>
        <v>192.98</v>
      </c>
      <c r="CI6" s="22">
        <f t="shared" si="9"/>
        <v>192.13</v>
      </c>
      <c r="CJ6" s="22">
        <f t="shared" si="9"/>
        <v>197.04</v>
      </c>
      <c r="CK6" s="21" t="str">
        <f>IF(CK7="","",IF(CK7="-","【-】","【"&amp;SUBSTITUTE(TEXT(CK7,"#,##0.00"),"-","△")&amp;"】"))</f>
        <v>【174.75】</v>
      </c>
      <c r="CL6" s="22">
        <f>IF(CL7="",NA(),CL7)</f>
        <v>56</v>
      </c>
      <c r="CM6" s="22">
        <f t="shared" ref="CM6:CU6" si="10">IF(CM7="",NA(),CM7)</f>
        <v>66.05</v>
      </c>
      <c r="CN6" s="22">
        <f t="shared" si="10"/>
        <v>74.58</v>
      </c>
      <c r="CO6" s="22">
        <f t="shared" si="10"/>
        <v>72.22</v>
      </c>
      <c r="CP6" s="22">
        <f t="shared" si="10"/>
        <v>77.83</v>
      </c>
      <c r="CQ6" s="22">
        <f t="shared" si="10"/>
        <v>55.22</v>
      </c>
      <c r="CR6" s="22">
        <f t="shared" si="10"/>
        <v>54.05</v>
      </c>
      <c r="CS6" s="22">
        <f t="shared" si="10"/>
        <v>54.43</v>
      </c>
      <c r="CT6" s="22">
        <f t="shared" si="10"/>
        <v>53.87</v>
      </c>
      <c r="CU6" s="22">
        <f t="shared" si="10"/>
        <v>54.49</v>
      </c>
      <c r="CV6" s="21" t="str">
        <f>IF(CV7="","",IF(CV7="-","【-】","【"&amp;SUBSTITUTE(TEXT(CV7,"#,##0.00"),"-","△")&amp;"】"))</f>
        <v>【59.97】</v>
      </c>
      <c r="CW6" s="22">
        <f>IF(CW7="",NA(),CW7)</f>
        <v>73.5</v>
      </c>
      <c r="CX6" s="22">
        <f t="shared" ref="CX6:DF6" si="11">IF(CX7="",NA(),CX7)</f>
        <v>75.239999999999995</v>
      </c>
      <c r="CY6" s="22">
        <f t="shared" si="11"/>
        <v>68.39</v>
      </c>
      <c r="CZ6" s="22">
        <f t="shared" si="11"/>
        <v>67.349999999999994</v>
      </c>
      <c r="DA6" s="22">
        <f t="shared" si="11"/>
        <v>63.13</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63.05</v>
      </c>
      <c r="DI6" s="22">
        <f t="shared" ref="DI6:DQ6" si="12">IF(DI7="",NA(),DI7)</f>
        <v>63.92</v>
      </c>
      <c r="DJ6" s="22">
        <f t="shared" si="12"/>
        <v>65.099999999999994</v>
      </c>
      <c r="DK6" s="22">
        <f t="shared" si="12"/>
        <v>65.67</v>
      </c>
      <c r="DL6" s="22">
        <f t="shared" si="12"/>
        <v>63.59</v>
      </c>
      <c r="DM6" s="22">
        <f t="shared" si="12"/>
        <v>47.97</v>
      </c>
      <c r="DN6" s="22">
        <f t="shared" si="12"/>
        <v>49.12</v>
      </c>
      <c r="DO6" s="22">
        <f t="shared" si="12"/>
        <v>49.39</v>
      </c>
      <c r="DP6" s="22">
        <f t="shared" si="12"/>
        <v>50.75</v>
      </c>
      <c r="DQ6" s="22">
        <f t="shared" si="12"/>
        <v>51.72</v>
      </c>
      <c r="DR6" s="21" t="str">
        <f>IF(DR7="","",IF(DR7="-","【-】","【"&amp;SUBSTITUTE(TEXT(DR7,"#,##0.00"),"-","△")&amp;"】"))</f>
        <v>【51.51】</v>
      </c>
      <c r="DS6" s="22">
        <f>IF(DS7="",NA(),DS7)</f>
        <v>56.62</v>
      </c>
      <c r="DT6" s="22">
        <f t="shared" ref="DT6:EB6" si="13">IF(DT7="",NA(),DT7)</f>
        <v>56.44</v>
      </c>
      <c r="DU6" s="22">
        <f t="shared" si="13"/>
        <v>68.540000000000006</v>
      </c>
      <c r="DV6" s="22">
        <f t="shared" si="13"/>
        <v>47.26</v>
      </c>
      <c r="DW6" s="22">
        <f t="shared" si="13"/>
        <v>46.76</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1">
        <f t="shared" si="14"/>
        <v>0</v>
      </c>
      <c r="EH6" s="22">
        <f t="shared" si="14"/>
        <v>0.46</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303615</v>
      </c>
      <c r="D7" s="24">
        <v>46</v>
      </c>
      <c r="E7" s="24">
        <v>1</v>
      </c>
      <c r="F7" s="24">
        <v>0</v>
      </c>
      <c r="G7" s="24">
        <v>1</v>
      </c>
      <c r="H7" s="24" t="s">
        <v>93</v>
      </c>
      <c r="I7" s="24" t="s">
        <v>94</v>
      </c>
      <c r="J7" s="24" t="s">
        <v>95</v>
      </c>
      <c r="K7" s="24" t="s">
        <v>96</v>
      </c>
      <c r="L7" s="24" t="s">
        <v>97</v>
      </c>
      <c r="M7" s="24" t="s">
        <v>98</v>
      </c>
      <c r="N7" s="25" t="s">
        <v>99</v>
      </c>
      <c r="O7" s="25">
        <v>55.53</v>
      </c>
      <c r="P7" s="25">
        <v>99.8</v>
      </c>
      <c r="Q7" s="25">
        <v>2514</v>
      </c>
      <c r="R7" s="25">
        <v>11172</v>
      </c>
      <c r="S7" s="25">
        <v>20.8</v>
      </c>
      <c r="T7" s="25">
        <v>537.12</v>
      </c>
      <c r="U7" s="25">
        <v>13279</v>
      </c>
      <c r="V7" s="25">
        <v>23.54</v>
      </c>
      <c r="W7" s="25">
        <v>564.1</v>
      </c>
      <c r="X7" s="25">
        <v>110.73</v>
      </c>
      <c r="Y7" s="25">
        <v>114.79</v>
      </c>
      <c r="Z7" s="25">
        <v>115.03</v>
      </c>
      <c r="AA7" s="25">
        <v>110.2</v>
      </c>
      <c r="AB7" s="25">
        <v>84.34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144.07</v>
      </c>
      <c r="AU7" s="25">
        <v>167.95</v>
      </c>
      <c r="AV7" s="25">
        <v>191.15</v>
      </c>
      <c r="AW7" s="25">
        <v>132.32</v>
      </c>
      <c r="AX7" s="25">
        <v>78.61</v>
      </c>
      <c r="AY7" s="25">
        <v>359.7</v>
      </c>
      <c r="AZ7" s="25">
        <v>362.93</v>
      </c>
      <c r="BA7" s="25">
        <v>371.81</v>
      </c>
      <c r="BB7" s="25">
        <v>384.23</v>
      </c>
      <c r="BC7" s="25">
        <v>364.3</v>
      </c>
      <c r="BD7" s="25">
        <v>252.29</v>
      </c>
      <c r="BE7" s="25">
        <v>265.83</v>
      </c>
      <c r="BF7" s="25">
        <v>247.63</v>
      </c>
      <c r="BG7" s="25">
        <v>294.67</v>
      </c>
      <c r="BH7" s="25">
        <v>332.17</v>
      </c>
      <c r="BI7" s="25">
        <v>300.08</v>
      </c>
      <c r="BJ7" s="25">
        <v>447.01</v>
      </c>
      <c r="BK7" s="25">
        <v>439.05</v>
      </c>
      <c r="BL7" s="25">
        <v>465.85</v>
      </c>
      <c r="BM7" s="25">
        <v>439.43</v>
      </c>
      <c r="BN7" s="25">
        <v>438.41</v>
      </c>
      <c r="BO7" s="25">
        <v>268.07</v>
      </c>
      <c r="BP7" s="25">
        <v>109.06</v>
      </c>
      <c r="BQ7" s="25">
        <v>113.18</v>
      </c>
      <c r="BR7" s="25">
        <v>79.2</v>
      </c>
      <c r="BS7" s="25">
        <v>71.400000000000006</v>
      </c>
      <c r="BT7" s="25">
        <v>65.86</v>
      </c>
      <c r="BU7" s="25">
        <v>95.81</v>
      </c>
      <c r="BV7" s="25">
        <v>95.26</v>
      </c>
      <c r="BW7" s="25">
        <v>92.39</v>
      </c>
      <c r="BX7" s="25">
        <v>94.41</v>
      </c>
      <c r="BY7" s="25">
        <v>90.96</v>
      </c>
      <c r="BZ7" s="25">
        <v>97.47</v>
      </c>
      <c r="CA7" s="25">
        <v>128.31</v>
      </c>
      <c r="CB7" s="25">
        <v>123.92</v>
      </c>
      <c r="CC7" s="25">
        <v>135.09</v>
      </c>
      <c r="CD7" s="25">
        <v>137.31</v>
      </c>
      <c r="CE7" s="25">
        <v>178.65</v>
      </c>
      <c r="CF7" s="25">
        <v>189.58</v>
      </c>
      <c r="CG7" s="25">
        <v>192.82</v>
      </c>
      <c r="CH7" s="25">
        <v>192.98</v>
      </c>
      <c r="CI7" s="25">
        <v>192.13</v>
      </c>
      <c r="CJ7" s="25">
        <v>197.04</v>
      </c>
      <c r="CK7" s="25">
        <v>174.75</v>
      </c>
      <c r="CL7" s="25">
        <v>56</v>
      </c>
      <c r="CM7" s="25">
        <v>66.05</v>
      </c>
      <c r="CN7" s="25">
        <v>74.58</v>
      </c>
      <c r="CO7" s="25">
        <v>72.22</v>
      </c>
      <c r="CP7" s="25">
        <v>77.83</v>
      </c>
      <c r="CQ7" s="25">
        <v>55.22</v>
      </c>
      <c r="CR7" s="25">
        <v>54.05</v>
      </c>
      <c r="CS7" s="25">
        <v>54.43</v>
      </c>
      <c r="CT7" s="25">
        <v>53.87</v>
      </c>
      <c r="CU7" s="25">
        <v>54.49</v>
      </c>
      <c r="CV7" s="25">
        <v>59.97</v>
      </c>
      <c r="CW7" s="25">
        <v>73.5</v>
      </c>
      <c r="CX7" s="25">
        <v>75.239999999999995</v>
      </c>
      <c r="CY7" s="25">
        <v>68.39</v>
      </c>
      <c r="CZ7" s="25">
        <v>67.349999999999994</v>
      </c>
      <c r="DA7" s="25">
        <v>63.13</v>
      </c>
      <c r="DB7" s="25">
        <v>80.930000000000007</v>
      </c>
      <c r="DC7" s="25">
        <v>80.510000000000005</v>
      </c>
      <c r="DD7" s="25">
        <v>79.44</v>
      </c>
      <c r="DE7" s="25">
        <v>79.489999999999995</v>
      </c>
      <c r="DF7" s="25">
        <v>78.8</v>
      </c>
      <c r="DG7" s="25">
        <v>89.76</v>
      </c>
      <c r="DH7" s="25">
        <v>63.05</v>
      </c>
      <c r="DI7" s="25">
        <v>63.92</v>
      </c>
      <c r="DJ7" s="25">
        <v>65.099999999999994</v>
      </c>
      <c r="DK7" s="25">
        <v>65.67</v>
      </c>
      <c r="DL7" s="25">
        <v>63.59</v>
      </c>
      <c r="DM7" s="25">
        <v>47.97</v>
      </c>
      <c r="DN7" s="25">
        <v>49.12</v>
      </c>
      <c r="DO7" s="25">
        <v>49.39</v>
      </c>
      <c r="DP7" s="25">
        <v>50.75</v>
      </c>
      <c r="DQ7" s="25">
        <v>51.72</v>
      </c>
      <c r="DR7" s="25">
        <v>51.51</v>
      </c>
      <c r="DS7" s="25">
        <v>56.62</v>
      </c>
      <c r="DT7" s="25">
        <v>56.44</v>
      </c>
      <c r="DU7" s="25">
        <v>68.540000000000006</v>
      </c>
      <c r="DV7" s="25">
        <v>47.26</v>
      </c>
      <c r="DW7" s="25">
        <v>46.76</v>
      </c>
      <c r="DX7" s="25">
        <v>15.33</v>
      </c>
      <c r="DY7" s="25">
        <v>16.760000000000002</v>
      </c>
      <c r="DZ7" s="25">
        <v>18.57</v>
      </c>
      <c r="EA7" s="25">
        <v>21.14</v>
      </c>
      <c r="EB7" s="25">
        <v>22.12</v>
      </c>
      <c r="EC7" s="25">
        <v>23.75</v>
      </c>
      <c r="ED7" s="25">
        <v>0</v>
      </c>
      <c r="EE7" s="25">
        <v>0</v>
      </c>
      <c r="EF7" s="25">
        <v>0</v>
      </c>
      <c r="EG7" s="25">
        <v>0</v>
      </c>
      <c r="EH7" s="25">
        <v>0.46</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白井　佳世</cp:lastModifiedBy>
  <cp:lastPrinted>2024-01-22T06:27:12Z</cp:lastPrinted>
  <dcterms:created xsi:type="dcterms:W3CDTF">2023-12-05T00:58:21Z</dcterms:created>
  <dcterms:modified xsi:type="dcterms:W3CDTF">2024-01-25T03:11:23Z</dcterms:modified>
  <cp:category/>
</cp:coreProperties>
</file>