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01\共有\11110000_総務課\財政係（11112000）\06_公営企業\R6\250207 公営企業に係る経営比較分析表（令和５年度決算）の分析等について\★提出\"/>
    </mc:Choice>
  </mc:AlternateContent>
  <xr:revisionPtr revIDLastSave="0" documentId="13_ncr:1_{581BB7C3-6454-413B-B8AB-C5F044CC68AA}" xr6:coauthVersionLast="47" xr6:coauthVersionMax="47" xr10:uidLastSave="{00000000-0000-0000-0000-000000000000}"/>
  <workbookProtection workbookAlgorithmName="SHA-512" workbookHashValue="tSla8o0BPnl84MpCtq17u0NbgiLGDQ+gdXnn6nAWUt90mzZT/6GAFKyB+4mxTrS84MagwHAbafzPzvIATrrQ9w==" workbookSaltValue="158CvgDJWNE91aDEXYH6x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 r="F85" i="4"/>
  <c r="I10"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<sst xmlns="http://schemas.openxmlformats.org/spreadsheetml/2006/main" count="319" uniqueCount="116">
  <si>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</si>
  <si>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</si>
  <si>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</si>
  <si>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</si>
  <si>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</si>
  <si>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</si>
  <si>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</si>
  <si>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</si>
  <si>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</si>
  <si>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</si>
  <si>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</si>
  <si>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</si>
  <si>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</si>
  <si>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</si>
  <si>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</si>
  <si>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</si>
  <si>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</si>
  <si>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</si>
  <si>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</si>
  <si>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</si>
  <si>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</si>
  <si>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</si>
  <si>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</si>
  <si>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</si>
  <si>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</si>
  <si>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</si>
  <si>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</si>
  <si>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</si>
  <si>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</si>
  <si>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</si>
  <si>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</si>
  <si>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</si>
  <si>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</si>
  <si>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</si>
  <si>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</si>
  <si>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</si>
  <si>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</si>
  <si>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</si>
  <si>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</si>
  <si>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</si>
  <si>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</si>
  <si>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</si>
  <si>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</si>
  <si>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</si>
  <si>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</si>
  <si>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</si>
  <si>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</si>
  <si>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</si>
  <si>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</si>
  <si>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</si>
  <si>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</si>
  <si>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</si>
  <si>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</si>
  <si>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</si>
  <si>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</si>
  <si>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</si>
  <si>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</si>
  <si>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</si>
  <si>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</si>
  <si>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</si>
  <si>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</si>
  <si>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</si>
  <si>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</si>
  <si>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</si>
  <si>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</si>
  <si>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</si>
  <si>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</si>
  <si>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</si>
  <si>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</si>
  <si>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</si>
  <si>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</si>
  <si>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</si>
  <si>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</si>
  <si>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</si>
  <si>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</si>
  <si>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</si>
  <si>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</si>
  <si>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</si>
  <si>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</si>
  <si>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</si>
  <si>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</si>
  <si>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</si>
  <si>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</si>
  <si>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</si>
  <si>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</si>
  <si>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</si>
  <si>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</si>
  <si>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</si>
  <si>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</si>
  <si>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</si>
  <si>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</si>
  <si>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</si>
  <si>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</si>
  <si>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</si>
  <si>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</si>
  <si>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</si>
  <si>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湯浅町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</si>
  <si>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</si>
  <si>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</si>
  <si>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</si>
  <si>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</si>
  <si>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</si>
  <si>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</si>
  <si>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</si>
  <si>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</si>
  <si>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</si>
  <si>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</si>
  <si>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</si>
  <si>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</si>
  <si>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</si>
  <si>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</si>
  <si>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</si>
  <si>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</si>
  <si>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経常利益を計上しているが、使用料収入だけでは経費を賄えておらず、一般会計からの繰入で補っている状況である。接続率の向上による収益の確保や更なる経費節減等の経営改善が必要である。
②累積欠損金は発生していません。
③流動比率は、次年度に支払う企業債償還元金を計上しているため100％を下回っているが、企業債償還元金については一般会計からの繰入金で返済する見込みである。
④企業債残高対事業規模比率は、類似団体平均より大きく上回っている状態である。
⑤経費回収率⑥汚水処理原価については使用料収入の確保と汚水処理経費の節減に努めることで、指標の改善を目指す。
⑦施設利用率は高い水準を維持している。
⑧水洗化率は類似団体平均を大きく下回っており、接続促進に取り組み、指標の改善を目指す。</t>
    <phoneticPr fontId="4"/>
  </si>
  <si>
    <t>農業集落排水事業は供用開始から19年を迎える。施設及び管渠等の更新の必要性はない。機械設備については更新及び修繕工事を行っているため、①有形固定資産減価償却率は低い水準となっている。</t>
    <phoneticPr fontId="4"/>
  </si>
  <si>
    <t>処理区域内人口密度が低く、水洗化率も低いため、全体的な効率が悪く、汚水処理原価が高くなり、経費回収率は低い状況である。
今後の人口減少が見込まれる地域でもあることから、水洗化率を向上したとしても、使用料収入ですべての経費を賄うことは困難である。
当面は計画的かつ効率的な維持修繕に務める等、更なる経営改善を図り、将来にわたり事業を継続できるよう、安定した事業経営を目指す。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</si>
</sst>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A79-4B57-8817-9D2C6EF8B3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2A79-4B57-8817-9D2C6EF8B3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CAAA-4135-AC35-95E207D4AF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CAAA-4135-AC35-95E207D4AF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47.67</c:v>
                </c:pt>
              </c:numCache>
            </c:numRef>
          </c:val>
          <c:extLst>
            <c:ext xmlns:c16="http://schemas.microsoft.com/office/drawing/2014/chart" uri="{C3380CC4-5D6E-409C-BE32-E72D297353CC}">
              <c16:uniqueId val="{00000000-7A0B-47D4-A34C-EF3019D988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7A0B-47D4-A34C-EF3019D988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100.06</c:v>
                </c:pt>
              </c:numCache>
            </c:numRef>
          </c:val>
          <c:extLst>
            <c:ext xmlns:c16="http://schemas.microsoft.com/office/drawing/2014/chart" uri="{C3380CC4-5D6E-409C-BE32-E72D297353CC}">
              <c16:uniqueId val="{00000000-8D65-4757-BCC8-F24BA16AE8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8D65-4757-BCC8-F24BA16AE8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4.1100000000000003</c:v>
                </c:pt>
              </c:numCache>
            </c:numRef>
          </c:val>
          <c:extLst>
            <c:ext xmlns:c16="http://schemas.microsoft.com/office/drawing/2014/chart" uri="{C3380CC4-5D6E-409C-BE32-E72D297353CC}">
              <c16:uniqueId val="{00000000-9B86-45CE-9C77-8CA7DDAC050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9B86-45CE-9C77-8CA7DDAC050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0F5-46F8-99E1-DBB0C3B99F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80F5-46F8-99E1-DBB0C3B99F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18C-4363-9E58-BEF4F43B68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118C-4363-9E58-BEF4F43B68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44.49</c:v>
                </c:pt>
              </c:numCache>
            </c:numRef>
          </c:val>
          <c:extLst>
            <c:ext xmlns:c16="http://schemas.microsoft.com/office/drawing/2014/chart" uri="{C3380CC4-5D6E-409C-BE32-E72D297353CC}">
              <c16:uniqueId val="{00000000-782E-43E6-930E-92282EB01C0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782E-43E6-930E-92282EB01C0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3652.37</c:v>
                </c:pt>
              </c:numCache>
            </c:numRef>
          </c:val>
          <c:extLst>
            <c:ext xmlns:c16="http://schemas.microsoft.com/office/drawing/2014/chart" uri="{C3380CC4-5D6E-409C-BE32-E72D297353CC}">
              <c16:uniqueId val="{00000000-5092-4068-AD09-0032EDB10A0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5092-4068-AD09-0032EDB10A0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38.82</c:v>
                </c:pt>
              </c:numCache>
            </c:numRef>
          </c:val>
          <c:extLst>
            <c:ext xmlns:c16="http://schemas.microsoft.com/office/drawing/2014/chart" uri="{C3380CC4-5D6E-409C-BE32-E72D297353CC}">
              <c16:uniqueId val="{00000000-EEE8-4AE1-8C28-8CF49ADDF08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EEE8-4AE1-8C28-8CF49ADDF08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316.3</c:v>
                </c:pt>
              </c:numCache>
            </c:numRef>
          </c:val>
          <c:extLst>
            <c:ext xmlns:c16="http://schemas.microsoft.com/office/drawing/2014/chart" uri="{C3380CC4-5D6E-409C-BE32-E72D297353CC}">
              <c16:uniqueId val="{00000000-1E5E-43B8-88F7-AD9B477888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1E5E-43B8-88F7-AD9B477888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和歌山県　湯浅町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10944</v>
      </c>
      <c r="AM8" s="54"/>
      <c r="AN8" s="54"/>
      <c r="AO8" s="54"/>
      <c r="AP8" s="54"/>
      <c r="AQ8" s="54"/>
      <c r="AR8" s="54"/>
      <c r="AS8" s="54"/>
      <c r="AT8" s="53">
        <f>データ!T6</f>
        <v>20.8</v>
      </c>
      <c r="AU8" s="53"/>
      <c r="AV8" s="53"/>
      <c r="AW8" s="53"/>
      <c r="AX8" s="53"/>
      <c r="AY8" s="53"/>
      <c r="AZ8" s="53"/>
      <c r="BA8" s="53"/>
      <c r="BB8" s="53">
        <f>データ!U6</f>
        <v>526.15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63.45</v>
      </c>
      <c r="J10" s="53"/>
      <c r="K10" s="53"/>
      <c r="L10" s="53"/>
      <c r="M10" s="53"/>
      <c r="N10" s="53"/>
      <c r="O10" s="53"/>
      <c r="P10" s="53">
        <f>データ!P6</f>
        <v>8.4700000000000006</v>
      </c>
      <c r="Q10" s="53"/>
      <c r="R10" s="53"/>
      <c r="S10" s="53"/>
      <c r="T10" s="53"/>
      <c r="U10" s="53"/>
      <c r="V10" s="53"/>
      <c r="W10" s="53">
        <f>データ!Q6</f>
        <v>108.51</v>
      </c>
      <c r="X10" s="53"/>
      <c r="Y10" s="53"/>
      <c r="Z10" s="53"/>
      <c r="AA10" s="53"/>
      <c r="AB10" s="53"/>
      <c r="AC10" s="53"/>
      <c r="AD10" s="54">
        <f>データ!R6</f>
        <v>3740</v>
      </c>
      <c r="AE10" s="54"/>
      <c r="AF10" s="54"/>
      <c r="AG10" s="54"/>
      <c r="AH10" s="54"/>
      <c r="AI10" s="54"/>
      <c r="AJ10" s="54"/>
      <c r="AK10" s="2"/>
      <c r="AL10" s="54">
        <f>データ!V6</f>
        <v>921</v>
      </c>
      <c r="AM10" s="54"/>
      <c r="AN10" s="54"/>
      <c r="AO10" s="54"/>
      <c r="AP10" s="54"/>
      <c r="AQ10" s="54"/>
      <c r="AR10" s="54"/>
      <c r="AS10" s="54"/>
      <c r="AT10" s="53">
        <f>データ!W6</f>
        <v>0.24</v>
      </c>
      <c r="AU10" s="53"/>
      <c r="AV10" s="53"/>
      <c r="AW10" s="53"/>
      <c r="AX10" s="53"/>
      <c r="AY10" s="53"/>
      <c r="AZ10" s="53"/>
      <c r="BA10" s="53"/>
      <c r="BB10" s="53">
        <f>データ!X6</f>
        <v>3837.5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YPWY+B05rt3nZnA3A3SaWXlUIguRYbyV8uK1/Dlv4A8G6ilMKfUoS0NSzNwiEve4h5uCTVGzJK3TkMXE72HH5g==" saltValue="Hnpavnd7xGyX2nPED26l5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303615</v>
      </c>
      <c r="D6" s="19">
        <f t="shared" si="3"/>
        <v>46</v>
      </c>
      <c r="E6" s="19">
        <f t="shared" si="3"/>
        <v>17</v>
      </c>
      <c r="F6" s="19">
        <f t="shared" si="3"/>
        <v>5</v>
      </c>
      <c r="G6" s="19">
        <f t="shared" si="3"/>
        <v>0</v>
      </c>
      <c r="H6" s="19" t="str">
        <f t="shared" si="3"/>
        <v>和歌山県　湯浅町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63.45</v>
      </c>
      <c r="P6" s="20">
        <f t="shared" si="3"/>
        <v>8.4700000000000006</v>
      </c>
      <c r="Q6" s="20">
        <f t="shared" si="3"/>
        <v>108.51</v>
      </c>
      <c r="R6" s="20">
        <f t="shared" si="3"/>
        <v>3740</v>
      </c>
      <c r="S6" s="20">
        <f t="shared" si="3"/>
        <v>10944</v>
      </c>
      <c r="T6" s="20">
        <f t="shared" si="3"/>
        <v>20.8</v>
      </c>
      <c r="U6" s="20">
        <f t="shared" si="3"/>
        <v>526.15</v>
      </c>
      <c r="V6" s="20">
        <f t="shared" si="3"/>
        <v>921</v>
      </c>
      <c r="W6" s="20">
        <f t="shared" si="3"/>
        <v>0.24</v>
      </c>
      <c r="X6" s="20">
        <f t="shared" si="3"/>
        <v>3837.5</v>
      </c>
      <c r="Y6" s="21" t="str">
        <f>IF(Y7="",NA(),Y7)</f>
        <v>-</v>
      </c>
      <c r="Z6" s="21" t="str">
        <f t="shared" ref="Z6:AH6" si="4">IF(Z7="",NA(),Z7)</f>
        <v>-</v>
      </c>
      <c r="AA6" s="21" t="str">
        <f t="shared" si="4"/>
        <v>-</v>
      </c>
      <c r="AB6" s="21" t="str">
        <f t="shared" si="4"/>
        <v>-</v>
      </c>
      <c r="AC6" s="21">
        <f t="shared" si="4"/>
        <v>100.06</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44.49</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1">
        <f t="shared" si="7"/>
        <v>3652.37</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38.82</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316.3</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100</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47.67</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4.1100000000000003</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303615</v>
      </c>
      <c r="D7" s="23">
        <v>46</v>
      </c>
      <c r="E7" s="23">
        <v>17</v>
      </c>
      <c r="F7" s="23">
        <v>5</v>
      </c>
      <c r="G7" s="23">
        <v>0</v>
      </c>
      <c r="H7" s="23" t="s">
        <v>96</v>
      </c>
      <c r="I7" s="23" t="s">
        <v>97</v>
      </c>
      <c r="J7" s="23" t="s">
        <v>98</v>
      </c>
      <c r="K7" s="23" t="s">
        <v>99</v>
      </c>
      <c r="L7" s="23" t="s">
        <v>100</v>
      </c>
      <c r="M7" s="23" t="s">
        <v>101</v>
      </c>
      <c r="N7" s="24" t="s">
        <v>102</v>
      </c>
      <c r="O7" s="24">
        <v>63.45</v>
      </c>
      <c r="P7" s="24">
        <v>8.4700000000000006</v>
      </c>
      <c r="Q7" s="24">
        <v>108.51</v>
      </c>
      <c r="R7" s="24">
        <v>3740</v>
      </c>
      <c r="S7" s="24">
        <v>10944</v>
      </c>
      <c r="T7" s="24">
        <v>20.8</v>
      </c>
      <c r="U7" s="24">
        <v>526.15</v>
      </c>
      <c r="V7" s="24">
        <v>921</v>
      </c>
      <c r="W7" s="24">
        <v>0.24</v>
      </c>
      <c r="X7" s="24">
        <v>3837.5</v>
      </c>
      <c r="Y7" s="24" t="s">
        <v>102</v>
      </c>
      <c r="Z7" s="24" t="s">
        <v>102</v>
      </c>
      <c r="AA7" s="24" t="s">
        <v>102</v>
      </c>
      <c r="AB7" s="24" t="s">
        <v>102</v>
      </c>
      <c r="AC7" s="24">
        <v>100.06</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44.49</v>
      </c>
      <c r="AZ7" s="24" t="s">
        <v>102</v>
      </c>
      <c r="BA7" s="24" t="s">
        <v>102</v>
      </c>
      <c r="BB7" s="24" t="s">
        <v>102</v>
      </c>
      <c r="BC7" s="24" t="s">
        <v>102</v>
      </c>
      <c r="BD7" s="24">
        <v>44.04</v>
      </c>
      <c r="BE7" s="24">
        <v>42.02</v>
      </c>
      <c r="BF7" s="24" t="s">
        <v>102</v>
      </c>
      <c r="BG7" s="24" t="s">
        <v>102</v>
      </c>
      <c r="BH7" s="24" t="s">
        <v>102</v>
      </c>
      <c r="BI7" s="24" t="s">
        <v>102</v>
      </c>
      <c r="BJ7" s="24">
        <v>3652.37</v>
      </c>
      <c r="BK7" s="24" t="s">
        <v>102</v>
      </c>
      <c r="BL7" s="24" t="s">
        <v>102</v>
      </c>
      <c r="BM7" s="24" t="s">
        <v>102</v>
      </c>
      <c r="BN7" s="24" t="s">
        <v>102</v>
      </c>
      <c r="BO7" s="24">
        <v>839.21</v>
      </c>
      <c r="BP7" s="24">
        <v>785.1</v>
      </c>
      <c r="BQ7" s="24" t="s">
        <v>102</v>
      </c>
      <c r="BR7" s="24" t="s">
        <v>102</v>
      </c>
      <c r="BS7" s="24" t="s">
        <v>102</v>
      </c>
      <c r="BT7" s="24" t="s">
        <v>102</v>
      </c>
      <c r="BU7" s="24">
        <v>38.82</v>
      </c>
      <c r="BV7" s="24" t="s">
        <v>102</v>
      </c>
      <c r="BW7" s="24" t="s">
        <v>102</v>
      </c>
      <c r="BX7" s="24" t="s">
        <v>102</v>
      </c>
      <c r="BY7" s="24" t="s">
        <v>102</v>
      </c>
      <c r="BZ7" s="24">
        <v>52.05</v>
      </c>
      <c r="CA7" s="24">
        <v>56.93</v>
      </c>
      <c r="CB7" s="24" t="s">
        <v>102</v>
      </c>
      <c r="CC7" s="24" t="s">
        <v>102</v>
      </c>
      <c r="CD7" s="24" t="s">
        <v>102</v>
      </c>
      <c r="CE7" s="24" t="s">
        <v>102</v>
      </c>
      <c r="CF7" s="24">
        <v>316.3</v>
      </c>
      <c r="CG7" s="24" t="s">
        <v>102</v>
      </c>
      <c r="CH7" s="24" t="s">
        <v>102</v>
      </c>
      <c r="CI7" s="24" t="s">
        <v>102</v>
      </c>
      <c r="CJ7" s="24" t="s">
        <v>102</v>
      </c>
      <c r="CK7" s="24">
        <v>301.86</v>
      </c>
      <c r="CL7" s="24">
        <v>271.14999999999998</v>
      </c>
      <c r="CM7" s="24" t="s">
        <v>102</v>
      </c>
      <c r="CN7" s="24" t="s">
        <v>102</v>
      </c>
      <c r="CO7" s="24" t="s">
        <v>102</v>
      </c>
      <c r="CP7" s="24" t="s">
        <v>102</v>
      </c>
      <c r="CQ7" s="24">
        <v>100</v>
      </c>
      <c r="CR7" s="24" t="s">
        <v>102</v>
      </c>
      <c r="CS7" s="24" t="s">
        <v>102</v>
      </c>
      <c r="CT7" s="24" t="s">
        <v>102</v>
      </c>
      <c r="CU7" s="24" t="s">
        <v>102</v>
      </c>
      <c r="CV7" s="24">
        <v>46.25</v>
      </c>
      <c r="CW7" s="24">
        <v>49.87</v>
      </c>
      <c r="CX7" s="24" t="s">
        <v>102</v>
      </c>
      <c r="CY7" s="24" t="s">
        <v>102</v>
      </c>
      <c r="CZ7" s="24" t="s">
        <v>102</v>
      </c>
      <c r="DA7" s="24" t="s">
        <v>102</v>
      </c>
      <c r="DB7" s="24">
        <v>47.67</v>
      </c>
      <c r="DC7" s="24" t="s">
        <v>102</v>
      </c>
      <c r="DD7" s="24" t="s">
        <v>102</v>
      </c>
      <c r="DE7" s="24" t="s">
        <v>102</v>
      </c>
      <c r="DF7" s="24" t="s">
        <v>102</v>
      </c>
      <c r="DG7" s="24">
        <v>83.96</v>
      </c>
      <c r="DH7" s="24">
        <v>87.54</v>
      </c>
      <c r="DI7" s="24" t="s">
        <v>102</v>
      </c>
      <c r="DJ7" s="24" t="s">
        <v>102</v>
      </c>
      <c r="DK7" s="24" t="s">
        <v>102</v>
      </c>
      <c r="DL7" s="24" t="s">
        <v>102</v>
      </c>
      <c r="DM7" s="24">
        <v>4.1100000000000003</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網谷 康希</cp:lastModifiedBy>
  <cp:lastPrinted>2025-02-03T06:29:02Z</cp:lastPrinted>
  <dcterms:created xsi:type="dcterms:W3CDTF">2025-01-24T07:19:31Z</dcterms:created>
  <dcterms:modified xsi:type="dcterms:W3CDTF">2025-02-03T06:42:20Z</dcterms:modified>
  <cp:category/>
</cp:coreProperties>
</file>